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fpr\Downloads\AF 2025.1\"/>
    </mc:Choice>
  </mc:AlternateContent>
  <xr:revisionPtr revIDLastSave="0" documentId="13_ncr:1_{C2F14E7C-C460-4324-BFFF-B3D9CC7E2B02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Norma" sheetId="1" r:id="rId1"/>
    <sheet name="Pontuação" sheetId="2" r:id="rId2"/>
    <sheet name="Impressão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F30" i="3"/>
  <c r="F32" i="3"/>
  <c r="F11" i="3"/>
  <c r="H25" i="2"/>
  <c r="G29" i="3" s="1"/>
  <c r="C6" i="3"/>
  <c r="H11" i="3"/>
  <c r="F12" i="3"/>
  <c r="H12" i="3"/>
  <c r="F13" i="3"/>
  <c r="H13" i="3"/>
  <c r="F14" i="3"/>
  <c r="H14" i="3"/>
  <c r="F15" i="3"/>
  <c r="H15" i="3"/>
  <c r="F16" i="3"/>
  <c r="H16" i="3"/>
  <c r="F17" i="3"/>
  <c r="H17" i="3"/>
  <c r="F18" i="3"/>
  <c r="H18" i="3"/>
  <c r="F19" i="3"/>
  <c r="H19" i="3"/>
  <c r="F24" i="3"/>
  <c r="H24" i="3"/>
  <c r="F25" i="3"/>
  <c r="H25" i="3"/>
  <c r="F26" i="3"/>
  <c r="H26" i="3"/>
  <c r="F29" i="3"/>
  <c r="H29" i="3"/>
  <c r="H30" i="3"/>
  <c r="H31" i="3"/>
  <c r="H32" i="3"/>
  <c r="F34" i="3"/>
  <c r="H34" i="3"/>
  <c r="F35" i="3"/>
  <c r="H35" i="3"/>
  <c r="D39" i="3"/>
  <c r="E40" i="3"/>
  <c r="K10" i="2"/>
  <c r="H10" i="2" s="1"/>
  <c r="H11" i="2"/>
  <c r="G12" i="3" s="1"/>
  <c r="K11" i="2"/>
  <c r="K12" i="2"/>
  <c r="H12" i="2" s="1"/>
  <c r="G13" i="3" s="1"/>
  <c r="H13" i="2"/>
  <c r="G14" i="3" s="1"/>
  <c r="H14" i="2"/>
  <c r="G15" i="3" s="1"/>
  <c r="K14" i="2"/>
  <c r="K15" i="2"/>
  <c r="H15" i="2" s="1"/>
  <c r="G16" i="3" s="1"/>
  <c r="K16" i="2"/>
  <c r="H16" i="2" s="1"/>
  <c r="G17" i="3" s="1"/>
  <c r="K17" i="2"/>
  <c r="H17" i="2" s="1"/>
  <c r="G18" i="3" s="1"/>
  <c r="H18" i="2"/>
  <c r="G19" i="3" s="1"/>
  <c r="K18" i="2"/>
  <c r="H20" i="2"/>
  <c r="G24" i="3"/>
  <c r="H21" i="2"/>
  <c r="G25" i="3" s="1"/>
  <c r="H22" i="2"/>
  <c r="G26" i="3"/>
  <c r="H30" i="2"/>
  <c r="G34" i="3"/>
  <c r="H31" i="2"/>
  <c r="G35" i="3" s="1"/>
  <c r="H28" i="2"/>
  <c r="G32" i="3" s="1"/>
  <c r="H26" i="2"/>
  <c r="G30" i="3"/>
  <c r="H27" i="2"/>
  <c r="G31" i="3"/>
  <c r="G11" i="3" l="1"/>
  <c r="H5" i="2"/>
  <c r="G6" i="3" s="1"/>
</calcChain>
</file>

<file path=xl/sharedStrings.xml><?xml version="1.0" encoding="utf-8"?>
<sst xmlns="http://schemas.openxmlformats.org/spreadsheetml/2006/main" count="172" uniqueCount="99">
  <si>
    <t xml:space="preserve">                                                                      MINISTÉRIO DA EDUCAÇÃO
                                                                      UNIVERSIDADE FEDERAL DO PARANÁ
                                                                      SETOR DE CIÊNCIAS AGRÁRIAS
                                                                      CURSO DE AGRONOMIA
</t>
  </si>
  <si>
    <r>
      <rPr>
        <b/>
        <sz val="14"/>
        <color indexed="8"/>
        <rFont val="Arial"/>
        <family val="2"/>
      </rPr>
      <t xml:space="preserve">NORMA INTERNA </t>
    </r>
    <r>
      <rPr>
        <b/>
        <sz val="14"/>
        <rFont val="Arial"/>
        <family val="2"/>
      </rPr>
      <t>01</t>
    </r>
    <r>
      <rPr>
        <b/>
        <sz val="14"/>
        <color indexed="8"/>
        <rFont val="Arial"/>
        <family val="2"/>
      </rPr>
      <t>/2018</t>
    </r>
  </si>
  <si>
    <r>
      <rPr>
        <b/>
        <sz val="13"/>
        <color indexed="8"/>
        <rFont val="Arial"/>
        <family val="2"/>
      </rPr>
      <t>Súmula</t>
    </r>
    <r>
      <rPr>
        <sz val="13"/>
        <color indexed="8"/>
        <rFont val="Arial"/>
        <family val="2"/>
      </rPr>
      <t xml:space="preserve"> – Normatiza as Atividades Formativas do Curso de Agronomia da Universidade Federal do Paraná.</t>
    </r>
  </si>
  <si>
    <r>
      <rPr>
        <b/>
        <sz val="12"/>
        <color indexed="8"/>
        <rFont val="Arial"/>
        <family val="2"/>
      </rPr>
      <t>Art. 1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Para integralização curricular do Curso de Agronomia da UFPR, o Aluno ingresso a partir de 2015 deverá obter no mínimo 150 (cento e cinquenta) horas em Atividades Formativas, que mediante documentação comprobatória serão homologadas pela Coordenação do Curso:</t>
    </r>
  </si>
  <si>
    <r>
      <rPr>
        <b/>
        <sz val="12"/>
        <color indexed="8"/>
        <rFont val="Arial"/>
        <family val="2"/>
      </rPr>
      <t>I –</t>
    </r>
    <r>
      <rPr>
        <sz val="12"/>
        <color indexed="8"/>
        <rFont val="Arial"/>
        <family val="2"/>
      </rPr>
      <t xml:space="preserve"> Tem-se como objetivo que as Atividades Formativas flexibilizem e enriqueçam a formação acadêmica profissional dos Alunos.</t>
    </r>
  </si>
  <si>
    <r>
      <rPr>
        <b/>
        <sz val="12"/>
        <color indexed="8"/>
        <rFont val="Arial"/>
        <family val="2"/>
      </rPr>
      <t>Art. 2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As Atividades Formativas serão avaliadas por uma “Comissão Permanente de Acompanhamento de Atividades Formativas”, composta por membros indicados pelo Colegiado de Curso.</t>
    </r>
  </si>
  <si>
    <r>
      <rPr>
        <b/>
        <sz val="12"/>
        <color indexed="8"/>
        <rFont val="Arial"/>
        <family val="2"/>
      </rPr>
      <t>I –</t>
    </r>
    <r>
      <rPr>
        <sz val="12"/>
        <color indexed="8"/>
        <rFont val="Arial"/>
        <family val="2"/>
      </rPr>
      <t xml:space="preserve"> A “Comissão Permanente de Acompanhamento de Atividades Formativas” terá mandato de dois anos, sendo permitida uma recondução;</t>
    </r>
  </si>
  <si>
    <r>
      <rPr>
        <b/>
        <sz val="12"/>
        <color indexed="8"/>
        <rFont val="Arial"/>
        <family val="2"/>
      </rPr>
      <t>II -</t>
    </r>
    <r>
      <rPr>
        <sz val="12"/>
        <color indexed="8"/>
        <rFont val="Arial"/>
        <family val="2"/>
      </rPr>
      <t xml:space="preserve"> Semestralmente, a “Comissão Permanente de Acompanhamento de Atividades Formativas” lançará Edital contendo instruções e datas para que os Alunos interessados entreguem os documentos referentes às suas Atividades Formativas.</t>
    </r>
  </si>
  <si>
    <r>
      <rPr>
        <b/>
        <sz val="12"/>
        <color indexed="8"/>
        <rFont val="Arial"/>
        <family val="2"/>
      </rPr>
      <t>Art. 3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Para a manutenção da proporcionalidade entre diferentes Atividades Formativas será estabelecida, para cada atividade, a proporcionalidade entre horas dedicada na realização da atividade e pontos (“horas efetivas”) considerados e contabilizados como atividade formativa (</t>
    </r>
    <r>
      <rPr>
        <b/>
        <sz val="12"/>
        <color indexed="8"/>
        <rFont val="Arial"/>
        <family val="2"/>
      </rPr>
      <t>Anexo I</t>
    </r>
    <r>
      <rPr>
        <sz val="12"/>
        <color indexed="8"/>
        <rFont val="Arial"/>
        <family val="2"/>
      </rPr>
      <t>).</t>
    </r>
  </si>
  <si>
    <r>
      <rPr>
        <b/>
        <sz val="12"/>
        <color indexed="8"/>
        <rFont val="Arial"/>
        <family val="2"/>
      </rPr>
      <t>I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-</t>
    </r>
    <r>
      <rPr>
        <sz val="12"/>
        <color indexed="8"/>
        <rFont val="Arial"/>
        <family val="2"/>
      </rPr>
      <t xml:space="preserve"> Fica estabelecido que 1 ponto equivalerá a uma hora das 150 h exigidas, conforme </t>
    </r>
    <r>
      <rPr>
        <b/>
        <sz val="12"/>
        <color indexed="8"/>
        <rFont val="Arial"/>
        <family val="2"/>
      </rPr>
      <t>Art. 1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>;</t>
    </r>
  </si>
  <si>
    <r>
      <rPr>
        <b/>
        <sz val="12"/>
        <color indexed="8"/>
        <rFont val="Arial"/>
        <family val="2"/>
      </rPr>
      <t>II -</t>
    </r>
    <r>
      <rPr>
        <sz val="12"/>
        <color indexed="8"/>
        <rFont val="Arial"/>
        <family val="2"/>
      </rPr>
      <t xml:space="preserve"> A proporcionalidade e limites permitidos entre horas dedicada na realização da atividade e pontos (“horas efetivas”) estão estabelecidas no </t>
    </r>
    <r>
      <rPr>
        <b/>
        <sz val="12"/>
        <color indexed="8"/>
        <rFont val="Arial"/>
        <family val="2"/>
      </rPr>
      <t>Anexo 1</t>
    </r>
    <r>
      <rPr>
        <sz val="12"/>
        <color indexed="8"/>
        <rFont val="Arial"/>
        <family val="2"/>
      </rPr>
      <t>;</t>
    </r>
  </si>
  <si>
    <r>
      <rPr>
        <b/>
        <sz val="12"/>
        <color indexed="8"/>
        <rFont val="Arial"/>
        <family val="2"/>
      </rPr>
      <t>III -</t>
    </r>
    <r>
      <rPr>
        <sz val="12"/>
        <color indexed="8"/>
        <rFont val="Arial"/>
        <family val="2"/>
      </rPr>
      <t xml:space="preserve"> A integralização das Atividades Formativas do Aluno estará completa quando alcançar a totalização de 150 pontos;</t>
    </r>
  </si>
  <si>
    <r>
      <rPr>
        <b/>
        <sz val="12"/>
        <color indexed="8"/>
        <rFont val="Arial"/>
        <family val="2"/>
      </rPr>
      <t>IV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-</t>
    </r>
    <r>
      <rPr>
        <sz val="12"/>
        <color indexed="8"/>
        <rFont val="Arial"/>
        <family val="2"/>
      </rPr>
      <t xml:space="preserve"> Será obrigatória a participação do Aluno em pelo menos um dos cursos ofertados nas Semanas Acadêmicas da Agronomia (</t>
    </r>
    <r>
      <rPr>
        <b/>
        <sz val="12"/>
        <color indexed="8"/>
        <rFont val="Arial"/>
        <family val="2"/>
      </rPr>
      <t>Item B7</t>
    </r>
    <r>
      <rPr>
        <sz val="12"/>
        <color indexed="8"/>
        <rFont val="Arial"/>
        <family val="2"/>
      </rPr>
      <t xml:space="preserve"> do</t>
    </r>
    <r>
      <rPr>
        <b/>
        <sz val="12"/>
        <color indexed="8"/>
        <rFont val="Arial"/>
        <family val="2"/>
      </rPr>
      <t xml:space="preserve"> Anexo 1:</t>
    </r>
    <r>
      <rPr>
        <sz val="12"/>
        <color indexed="8"/>
        <rFont val="Arial"/>
        <family val="2"/>
      </rPr>
      <t xml:space="preserve"> “Participação em cursos de curta duração sem avaliação, com controle de frequência, comprovado em certificado”)</t>
    </r>
  </si>
  <si>
    <r>
      <rPr>
        <b/>
        <sz val="12"/>
        <color indexed="8"/>
        <rFont val="Arial"/>
        <family val="2"/>
      </rPr>
      <t>IV -</t>
    </r>
    <r>
      <rPr>
        <sz val="12"/>
        <color indexed="8"/>
        <rFont val="Arial"/>
        <family val="2"/>
      </rPr>
      <t xml:space="preserve"> Ficará a cargo da Coordenação do Curso de Agronomia da UFPR a disponibilização de planilha eletrônica para a contabilização das Atividades Formativas.</t>
    </r>
  </si>
  <si>
    <r>
      <rPr>
        <b/>
        <sz val="12"/>
        <color indexed="8"/>
        <rFont val="Arial"/>
        <family val="2"/>
      </rPr>
      <t>Art. 4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A contabilização das Atividades Formativas será realizada mediante solicitação do Aluno, com a apresentação do memorial de suas atividades (acompanhado dos respectivos comprovantes), conforme modelo fornecido pela Coordenação do Curso:</t>
    </r>
  </si>
  <si>
    <r>
      <rPr>
        <b/>
        <sz val="12"/>
        <color indexed="8"/>
        <rFont val="Arial"/>
        <family val="2"/>
      </rPr>
      <t>I -</t>
    </r>
    <r>
      <rPr>
        <sz val="12"/>
        <color indexed="8"/>
        <rFont val="Arial"/>
        <family val="2"/>
      </rPr>
      <t xml:space="preserve"> A fotocópia dos documentos comprobatórios de cada atividade deverá ser reconhecida como verdadeiro mediante apresentação dos respectivos originais.</t>
    </r>
  </si>
  <si>
    <r>
      <rPr>
        <b/>
        <sz val="12"/>
        <color indexed="8"/>
        <rFont val="Arial"/>
        <family val="2"/>
      </rPr>
      <t>II -</t>
    </r>
    <r>
      <rPr>
        <sz val="12"/>
        <color indexed="8"/>
        <rFont val="Arial"/>
        <family val="2"/>
      </rPr>
      <t xml:space="preserve"> Os documentos deverão ser identificados por numeração em ordem crescente, conforme item e numeração realizada no memorial (acompanhar itens e numeração do </t>
    </r>
    <r>
      <rPr>
        <b/>
        <sz val="12"/>
        <color indexed="8"/>
        <rFont val="Arial"/>
        <family val="2"/>
      </rPr>
      <t>Anexo 1</t>
    </r>
    <r>
      <rPr>
        <sz val="12"/>
        <color indexed="8"/>
        <rFont val="Arial"/>
        <family val="2"/>
      </rPr>
      <t>).</t>
    </r>
  </si>
  <si>
    <r>
      <rPr>
        <b/>
        <sz val="12"/>
        <color indexed="8"/>
        <rFont val="Arial"/>
        <family val="2"/>
      </rPr>
      <t>Art. 5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A critério da “Comissão Permanente de Acompanhamento de Atividades Formativas” do curso de Agronomia poderão ser pontuadas outras atividades não previstas na Presente Norma Interna.</t>
    </r>
  </si>
  <si>
    <r>
      <rPr>
        <b/>
        <sz val="12"/>
        <color indexed="8"/>
        <rFont val="Arial"/>
        <family val="2"/>
      </rPr>
      <t>Art. 6</t>
    </r>
    <r>
      <rPr>
        <b/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 Os aspectos omissos nesta Norma Interna serão resolvidos pelo Colegiado do Curso de Agronomia, que estabelecerá em caráter complementar, os dispositivos necessários à sua plena implementação e aperfeiçoamento.</t>
    </r>
  </si>
  <si>
    <r>
      <rPr>
        <sz val="12"/>
        <color indexed="8"/>
        <rFont val="Arial"/>
        <family val="2"/>
      </rPr>
      <t xml:space="preserve">                                                                                                                       Curitiba,</t>
    </r>
    <r>
      <rPr>
        <sz val="12"/>
        <rFont val="Arial"/>
        <family val="2"/>
      </rPr>
      <t xml:space="preserve"> 26</t>
    </r>
    <r>
      <rPr>
        <sz val="12"/>
        <color indexed="8"/>
        <rFont val="Arial"/>
        <family val="2"/>
      </rPr>
      <t xml:space="preserve"> de abril de 2018</t>
    </r>
  </si>
  <si>
    <t>Comissão Permanente de Acompanhamento de Atividades Formativas</t>
  </si>
  <si>
    <t xml:space="preserve">QUANTIFICAÇÃO DA PONTUAÇÃO DAS ATIVIDADES FORMATIVAS </t>
  </si>
  <si>
    <t>Graduando:</t>
  </si>
  <si>
    <t>GRR:</t>
  </si>
  <si>
    <t>Telefone:</t>
  </si>
  <si>
    <t>Total:</t>
  </si>
  <si>
    <t>Item</t>
  </si>
  <si>
    <t>Atividade</t>
  </si>
  <si>
    <t>Proporção dos pontos</t>
  </si>
  <si>
    <t xml:space="preserve">Pontuação máxima </t>
  </si>
  <si>
    <t>Quantidade</t>
  </si>
  <si>
    <t>Pontos obtidos</t>
  </si>
  <si>
    <t>Número do documento</t>
  </si>
  <si>
    <t>Pontos</t>
  </si>
  <si>
    <t>Proporção</t>
  </si>
  <si>
    <t>A) Atividades pontuadas por unidade</t>
  </si>
  <si>
    <t>A1</t>
  </si>
  <si>
    <t>Monitoria, Iniciação Científica e Extensão, voluntária ou remunerada, devidamente certificada na UFPR (computados individualmente para monitoria, IC e extensão);</t>
  </si>
  <si>
    <t>por mês</t>
  </si>
  <si>
    <t>A2</t>
  </si>
  <si>
    <t>Presidência do Centro Acadêmico (um único mandato);</t>
  </si>
  <si>
    <t>por ano</t>
  </si>
  <si>
    <t>A3</t>
  </si>
  <si>
    <t>Cargos na Diretoria do Centro Acadêmico: vice-presidente, secretário e tesoureiro titulares (um único mandato);</t>
  </si>
  <si>
    <t>A4</t>
  </si>
  <si>
    <t>Representação Acadêmica junto aos Departamentos e Colegiado do Curso (sem limite de pontos);</t>
  </si>
  <si>
    <t>por semestre</t>
  </si>
  <si>
    <t>—</t>
  </si>
  <si>
    <t>A5</t>
  </si>
  <si>
    <r>
      <rPr>
        <sz val="9"/>
        <color indexed="8"/>
        <rFont val="Arial"/>
        <family val="2"/>
      </rPr>
      <t>Artigo científico completo publicado em revistas científicas com corpo editorial e especialistas “</t>
    </r>
    <r>
      <rPr>
        <i/>
        <sz val="9"/>
        <color indexed="8"/>
        <rFont val="Arial"/>
        <family val="2"/>
      </rPr>
      <t>ad hoc</t>
    </r>
    <r>
      <rPr>
        <sz val="9"/>
        <color indexed="8"/>
        <rFont val="Arial"/>
        <family val="2"/>
      </rPr>
      <t>” (limitado a quatro publicações);</t>
    </r>
  </si>
  <si>
    <t>por artigo</t>
  </si>
  <si>
    <t>A6</t>
  </si>
  <si>
    <t>Artigos técnicos em revista ou jornal especializado na área da agronomia (limitado à 10 publicações);</t>
  </si>
  <si>
    <t>A7</t>
  </si>
  <si>
    <t>Resumo expandido publicado em anais de evento técnico/científico com introdução, material e métodos, resultados, discussão, conclusão e referências bibliográficas (limitado a 6 publicações);</t>
  </si>
  <si>
    <t>por resumo</t>
  </si>
  <si>
    <t>A8</t>
  </si>
  <si>
    <t>Resumo simples, publicado em anais de evento técnico/científico (limitado a 10 publicações);</t>
  </si>
  <si>
    <t>A9</t>
  </si>
  <si>
    <t>Apresentação oral de trabalho, painel e pôster em evento técnico/científico, mediante certificado (limitado à 10 apresentações);</t>
  </si>
  <si>
    <r>
      <rPr>
        <sz val="10"/>
        <color indexed="8"/>
        <rFont val="Arial"/>
        <family val="2"/>
      </rPr>
      <t xml:space="preserve">por </t>
    </r>
    <r>
      <rPr>
        <sz val="9"/>
        <color indexed="8"/>
        <rFont val="Arial"/>
        <family val="2"/>
      </rPr>
      <t>apresentação</t>
    </r>
  </si>
  <si>
    <t>B) Atividades pontuadas por hora de atividade</t>
  </si>
  <si>
    <t>B1</t>
  </si>
  <si>
    <t xml:space="preserve">para   cada   5 h de atividade </t>
  </si>
  <si>
    <t>B2</t>
  </si>
  <si>
    <t>para  cada   5 h de atividade</t>
  </si>
  <si>
    <t>B3</t>
  </si>
  <si>
    <t xml:space="preserve">Participação em Grupos de Estudo devidamente registrados na UFPR e referendados pela NDE do Curso de Agronomia (limitado à 50 horas). </t>
  </si>
  <si>
    <r>
      <rPr>
        <b/>
        <sz val="9"/>
        <color indexed="8"/>
        <rFont val="Arial"/>
        <family val="2"/>
      </rPr>
      <t>Obs. 1:</t>
    </r>
    <r>
      <rPr>
        <sz val="9"/>
        <color indexed="8"/>
        <rFont val="Arial"/>
        <family val="2"/>
      </rPr>
      <t xml:space="preserve"> A comprovação da atividade poderá ser feita por meio de oficio do responsável pelo Grupo, constando o total de horas de participação do Aluno e as atividades realizadas pelo mesmo no Grupo; </t>
    </r>
  </si>
  <si>
    <r>
      <rPr>
        <b/>
        <sz val="9"/>
        <color indexed="8"/>
        <rFont val="Arial"/>
        <family val="2"/>
      </rPr>
      <t>Obs. 2:</t>
    </r>
    <r>
      <rPr>
        <sz val="9"/>
        <color indexed="8"/>
        <rFont val="Arial"/>
        <family val="2"/>
      </rPr>
      <t xml:space="preserve"> Não considerar a participação em palestras dentro dos grupos;</t>
    </r>
  </si>
  <si>
    <t>B4</t>
  </si>
  <si>
    <t>Organização de eventos técnico/científico ou de extensão, devidamente registrados na Universidade (limitado à 120 horas). Por exemplo: Ciclo de Atualização, Feira de Cursos e Profissões, EVINCI, etc.</t>
  </si>
  <si>
    <t>para  cada   4 h de atividade</t>
  </si>
  <si>
    <t>B5</t>
  </si>
  <si>
    <t>Participação em palestras, seminários, simpósios e congressos, na área de formação acadêmica, com certificado (limitado à 300 horas);</t>
  </si>
  <si>
    <t>B6</t>
  </si>
  <si>
    <r>
      <rPr>
        <sz val="9"/>
        <color indexed="8"/>
        <rFont val="Arial"/>
        <family val="2"/>
      </rPr>
      <t>Participação em cursos de treinamento com formação e aquisição de habilidade específica em área correlata à formação acadêmica (inclusive cursos de idioma), com controle de frequência, aproveitamento comprovado com</t>
    </r>
    <r>
      <rPr>
        <sz val="9"/>
        <color indexed="14"/>
        <rFont val="Arial"/>
        <family val="2"/>
      </rPr>
      <t xml:space="preserve"> </t>
    </r>
    <r>
      <rPr>
        <sz val="9"/>
        <color indexed="8"/>
        <rFont val="Arial"/>
        <family val="2"/>
      </rPr>
      <t>certificados, iniciado e concluído durante a graduação (limitado a 240 h)</t>
    </r>
  </si>
  <si>
    <t>B7</t>
  </si>
  <si>
    <t>Participação em cursos de curta duração sem avaliação, com controle de frequência, comprovado em certificados (limitado a 240 h)</t>
  </si>
  <si>
    <r>
      <rPr>
        <b/>
        <sz val="9"/>
        <color indexed="8"/>
        <rFont val="Arial"/>
        <family val="2"/>
      </rPr>
      <t>Obs.:</t>
    </r>
    <r>
      <rPr>
        <sz val="9"/>
        <color indexed="8"/>
        <rFont val="Arial"/>
        <family val="2"/>
      </rPr>
      <t xml:space="preserve"> É obrigatória a participação do Aluno em pelo menos um dos cursos ofertados nas Semanas Acadêmicas da Agronomia</t>
    </r>
  </si>
  <si>
    <t>B8</t>
  </si>
  <si>
    <t>Aprovação em disciplina optativa excedente às 360 horas curriculares, ou em disciplina eletiva (limitada à 150 horas);</t>
  </si>
  <si>
    <t>para  cada   2 h de atividade</t>
  </si>
  <si>
    <t>B9</t>
  </si>
  <si>
    <t>Participação em Empresa Júnior devidamente registrada na UFPR (limitado a 300 h)</t>
  </si>
  <si>
    <t xml:space="preserve">                                                           MINISTÉRIO DA EDUCAÇÃO
                                                           UNIVERSIDADE FEDERAL DO PARANÁ
                                                           SETOR DE CIÊNCIAS AGRÁRIAS
                                                           CURSO DE AGRONOMIA
 </t>
  </si>
  <si>
    <t>Jorge Luiz Moretti de Souza</t>
  </si>
  <si>
    <r>
      <rPr>
        <sz val="10"/>
        <rFont val="Arial"/>
        <family val="2"/>
      </rPr>
      <t>Artigo científico completo publicado em revistas científicas com corpo editorial e especialistas “</t>
    </r>
    <r>
      <rPr>
        <i/>
        <sz val="10"/>
        <rFont val="Arial"/>
        <family val="2"/>
      </rPr>
      <t>ad hoc</t>
    </r>
    <r>
      <rPr>
        <sz val="10"/>
        <rFont val="Arial"/>
        <family val="2"/>
      </rPr>
      <t>” (limitado a quatro publicações);</t>
    </r>
  </si>
  <si>
    <t>por apresentação</t>
  </si>
  <si>
    <r>
      <rPr>
        <sz val="9"/>
        <rFont val="Arial"/>
        <family val="2"/>
      </rPr>
      <t>Atividades acadêmicas educacionais e científicas na UFPR, conforme o Programa de Voluntariado Acadêmico instituído na Resolução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76/09 – CEPE, devidamente registrado na PROGRAD (limitados à 600 horas de atividades);</t>
    </r>
  </si>
  <si>
    <t xml:space="preserve">para  cada  5 h de atividade </t>
  </si>
  <si>
    <r>
      <rPr>
        <sz val="9"/>
        <rFont val="Arial"/>
        <family val="2"/>
      </rPr>
      <t>Estágio não obrigatório (Lei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11.788/2008), reconhecido na instituição, devidamente registrado na PROGRAD (limitado à 250 horas de atividades);</t>
    </r>
  </si>
  <si>
    <r>
      <rPr>
        <b/>
        <sz val="9"/>
        <rFont val="Arial"/>
        <family val="2"/>
      </rPr>
      <t>Obs. 1:</t>
    </r>
    <r>
      <rPr>
        <sz val="9"/>
        <rFont val="Arial"/>
        <family val="2"/>
      </rPr>
      <t xml:space="preserve"> A comprovação da atividade poderá ser feita por meio de oficio do responsável pelo Grupo, constando o total de horas de participação do Aluno e as atividades realizadas pelo mesmo no Grupo; </t>
    </r>
  </si>
  <si>
    <r>
      <rPr>
        <b/>
        <sz val="9"/>
        <rFont val="Arial"/>
        <family val="2"/>
      </rPr>
      <t>Obs. 2:</t>
    </r>
    <r>
      <rPr>
        <sz val="9"/>
        <rFont val="Arial"/>
        <family val="2"/>
      </rPr>
      <t xml:space="preserve"> Não considerar a participação em palestras dentro dos grupos;</t>
    </r>
  </si>
  <si>
    <t>Participação em cursos de treinamento com formação e aquisição de habilidade específica em área correlata à formação acadêmica (inclusive cursos de idioma), com controle de frequência, aproveitamento comprovado com certificados, iniciado e concluído durante a graduação (limitado a 240 h)</t>
  </si>
  <si>
    <r>
      <rPr>
        <b/>
        <sz val="9"/>
        <rFont val="Arial"/>
        <family val="2"/>
      </rPr>
      <t>Obs.:</t>
    </r>
    <r>
      <rPr>
        <sz val="9"/>
        <rFont val="Arial"/>
        <family val="2"/>
      </rPr>
      <t xml:space="preserve"> É obrigatória a participação do Aluno em pelo menos um dos cursos ofertados nas Semanas Acadêmicas da Agronomia</t>
    </r>
  </si>
  <si>
    <t>Curitiba: _____ / _____ / _____</t>
  </si>
  <si>
    <r>
      <t>Atividades acadêmicas educacionais e científicas na UFPR, conforme o Programa de Voluntariado Acadêmico instituído na Resolução N</t>
    </r>
    <r>
      <rPr>
        <vertAlign val="superscript"/>
        <sz val="9"/>
        <color indexed="8"/>
        <rFont val="Arial"/>
        <family val="2"/>
      </rPr>
      <t>o</t>
    </r>
    <r>
      <rPr>
        <sz val="9"/>
        <color indexed="8"/>
        <rFont val="Arial"/>
        <family val="2"/>
      </rPr>
      <t xml:space="preserve"> 76/09 – CEPE, devidamente registrado na PROGRAD</t>
    </r>
  </si>
  <si>
    <r>
      <t>Estágio não obrigatório (Lei N</t>
    </r>
    <r>
      <rPr>
        <vertAlign val="superscript"/>
        <sz val="9"/>
        <color indexed="8"/>
        <rFont val="Arial"/>
        <family val="2"/>
      </rPr>
      <t>o</t>
    </r>
    <r>
      <rPr>
        <sz val="9"/>
        <color indexed="8"/>
        <rFont val="Arial"/>
        <family val="2"/>
      </rPr>
      <t xml:space="preserve"> 11.788/2008), reconhecido na instituição, devidamente registrado na PROGRAD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</si>
</sst>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b/>
      <sz val="14"/>
      <color indexed="30"/>
      <name val="Arial"/>
      <family val="2"/>
    </font>
    <font>
      <b/>
      <sz val="13"/>
      <color indexed="8"/>
      <name val="Calibri"/>
      <family val="2"/>
    </font>
    <font>
      <b/>
      <sz val="12"/>
      <color indexed="30"/>
      <name val="Calibri"/>
      <family val="2"/>
    </font>
    <font>
      <sz val="11"/>
      <color indexed="9"/>
      <name val="Calibri"/>
      <family val="2"/>
    </font>
    <font>
      <sz val="12"/>
      <color indexed="30"/>
      <name val="Calibri"/>
      <family val="2"/>
    </font>
    <font>
      <b/>
      <sz val="10"/>
      <color indexed="30"/>
      <name val="Calibri"/>
      <family val="2"/>
    </font>
    <font>
      <b/>
      <sz val="13"/>
      <color indexed="30"/>
      <name val="Calibri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i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4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sz val="11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horizontal="justify" vertical="center"/>
    </xf>
    <xf numFmtId="0" fontId="9" fillId="2" borderId="0" xfId="0" applyFont="1" applyFill="1" applyBorder="1" applyAlignment="1">
      <alignment horizontal="justify" vertical="center"/>
    </xf>
    <xf numFmtId="0" fontId="10" fillId="2" borderId="0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6" xfId="0" applyFill="1" applyBorder="1"/>
    <xf numFmtId="0" fontId="12" fillId="2" borderId="7" xfId="0" applyFont="1" applyFill="1" applyBorder="1"/>
    <xf numFmtId="0" fontId="0" fillId="2" borderId="8" xfId="0" applyFill="1" applyBorder="1"/>
    <xf numFmtId="0" fontId="14" fillId="2" borderId="0" xfId="0" applyFont="1" applyFill="1" applyBorder="1" applyAlignment="1">
      <alignment horizontal="right"/>
    </xf>
    <xf numFmtId="0" fontId="16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15" fillId="2" borderId="0" xfId="0" applyFont="1" applyFill="1" applyBorder="1" applyAlignment="1"/>
    <xf numFmtId="0" fontId="17" fillId="2" borderId="0" xfId="0" applyFont="1" applyFill="1" applyBorder="1" applyAlignment="1"/>
    <xf numFmtId="0" fontId="0" fillId="2" borderId="0" xfId="0" applyFill="1" applyBorder="1" applyAlignment="1"/>
    <xf numFmtId="0" fontId="15" fillId="0" borderId="9" xfId="0" applyFont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164" fontId="19" fillId="2" borderId="9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justify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164" fontId="20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justify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164" fontId="20" fillId="2" borderId="10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justify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>
      <alignment horizontal="justify" vertical="center" wrapText="1"/>
    </xf>
    <xf numFmtId="0" fontId="22" fillId="2" borderId="4" xfId="0" applyFont="1" applyFill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justify" vertical="center" wrapText="1"/>
    </xf>
    <xf numFmtId="0" fontId="22" fillId="2" borderId="6" xfId="0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 applyProtection="1">
      <alignment horizontal="center" vertical="center" wrapText="1"/>
      <protection locked="0"/>
    </xf>
    <xf numFmtId="164" fontId="20" fillId="2" borderId="12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>
      <alignment horizontal="justify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wrapText="1"/>
    </xf>
    <xf numFmtId="0" fontId="0" fillId="2" borderId="0" xfId="0" applyFill="1" applyAlignment="1" applyProtection="1"/>
    <xf numFmtId="0" fontId="29" fillId="2" borderId="0" xfId="0" applyFont="1" applyFill="1" applyBorder="1" applyProtection="1"/>
    <xf numFmtId="0" fontId="30" fillId="2" borderId="0" xfId="0" applyFont="1" applyFill="1" applyBorder="1" applyAlignment="1" applyProtection="1">
      <alignment horizontal="right"/>
    </xf>
    <xf numFmtId="0" fontId="29" fillId="2" borderId="0" xfId="0" applyFont="1" applyFill="1" applyBorder="1" applyAlignment="1" applyProtection="1"/>
    <xf numFmtId="0" fontId="32" fillId="2" borderId="0" xfId="0" applyFont="1" applyFill="1" applyBorder="1" applyAlignment="1" applyProtection="1">
      <alignment horizontal="right"/>
    </xf>
    <xf numFmtId="0" fontId="31" fillId="2" borderId="0" xfId="0" applyFont="1" applyFill="1" applyBorder="1" applyAlignment="1" applyProtection="1"/>
    <xf numFmtId="0" fontId="33" fillId="2" borderId="0" xfId="0" applyFont="1" applyFill="1" applyBorder="1" applyAlignment="1" applyProtection="1"/>
    <xf numFmtId="164" fontId="31" fillId="2" borderId="9" xfId="0" applyNumberFormat="1" applyFont="1" applyFill="1" applyBorder="1" applyAlignment="1" applyProtection="1">
      <alignment horizontal="center"/>
    </xf>
    <xf numFmtId="0" fontId="31" fillId="2" borderId="0" xfId="0" applyFont="1" applyFill="1" applyBorder="1" applyAlignment="1" applyProtection="1">
      <alignment horizontal="center"/>
    </xf>
    <xf numFmtId="0" fontId="35" fillId="2" borderId="9" xfId="0" applyFont="1" applyFill="1" applyBorder="1" applyAlignment="1" applyProtection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justify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38" fillId="2" borderId="9" xfId="0" applyFont="1" applyFill="1" applyBorder="1" applyAlignment="1" applyProtection="1">
      <alignment horizontal="center" vertical="center" wrapText="1"/>
    </xf>
    <xf numFmtId="164" fontId="35" fillId="2" borderId="9" xfId="0" applyNumberFormat="1" applyFont="1" applyFill="1" applyBorder="1" applyAlignment="1" applyProtection="1">
      <alignment horizontal="center" vertical="center" wrapText="1"/>
    </xf>
    <xf numFmtId="0" fontId="40" fillId="2" borderId="9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justify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 applyProtection="1">
      <alignment horizontal="center" vertical="center" wrapText="1"/>
    </xf>
    <xf numFmtId="164" fontId="35" fillId="2" borderId="0" xfId="0" applyNumberFormat="1" applyFont="1" applyFill="1" applyBorder="1" applyAlignment="1" applyProtection="1">
      <alignment horizontal="center" vertical="center" wrapText="1"/>
    </xf>
    <xf numFmtId="0" fontId="38" fillId="2" borderId="9" xfId="0" applyFont="1" applyFill="1" applyBorder="1" applyAlignment="1" applyProtection="1">
      <alignment horizontal="justify" vertical="center" wrapText="1"/>
    </xf>
    <xf numFmtId="0" fontId="43" fillId="2" borderId="9" xfId="0" applyFont="1" applyFill="1" applyBorder="1" applyAlignment="1" applyProtection="1">
      <alignment horizontal="center" vertical="center" wrapText="1"/>
    </xf>
    <xf numFmtId="0" fontId="38" fillId="2" borderId="10" xfId="0" applyFont="1" applyFill="1" applyBorder="1" applyAlignment="1" applyProtection="1">
      <alignment horizontal="justify" vertical="center" wrapText="1"/>
    </xf>
    <xf numFmtId="0" fontId="27" fillId="2" borderId="10" xfId="0" applyFont="1" applyFill="1" applyBorder="1" applyAlignment="1" applyProtection="1">
      <alignment horizontal="center" vertical="center" wrapText="1"/>
    </xf>
    <xf numFmtId="0" fontId="38" fillId="2" borderId="10" xfId="0" applyFont="1" applyFill="1" applyBorder="1" applyAlignment="1" applyProtection="1">
      <alignment horizontal="center" vertical="center" wrapText="1"/>
    </xf>
    <xf numFmtId="164" fontId="35" fillId="2" borderId="10" xfId="0" applyNumberFormat="1" applyFont="1" applyFill="1" applyBorder="1" applyAlignment="1" applyProtection="1">
      <alignment horizontal="center" vertical="center" wrapText="1"/>
    </xf>
    <xf numFmtId="0" fontId="38" fillId="2" borderId="1" xfId="0" applyFont="1" applyFill="1" applyBorder="1" applyAlignment="1" applyProtection="1">
      <alignment horizontal="justify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38" fillId="2" borderId="1" xfId="0" applyFont="1" applyFill="1" applyBorder="1" applyAlignment="1" applyProtection="1">
      <alignment horizontal="center" vertical="center" wrapText="1"/>
    </xf>
    <xf numFmtId="164" fontId="35" fillId="2" borderId="1" xfId="0" applyNumberFormat="1" applyFont="1" applyFill="1" applyBorder="1" applyAlignment="1" applyProtection="1">
      <alignment horizontal="center" vertical="center" wrapText="1"/>
    </xf>
    <xf numFmtId="0" fontId="36" fillId="2" borderId="4" xfId="0" applyFont="1" applyFill="1" applyBorder="1" applyAlignment="1" applyProtection="1">
      <alignment horizontal="justify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38" fillId="2" borderId="4" xfId="0" applyFont="1" applyFill="1" applyBorder="1" applyAlignment="1" applyProtection="1">
      <alignment horizontal="center" vertical="center" wrapText="1"/>
    </xf>
    <xf numFmtId="0" fontId="27" fillId="2" borderId="11" xfId="0" applyFont="1" applyFill="1" applyBorder="1" applyAlignment="1" applyProtection="1">
      <alignment horizontal="center" vertical="center" wrapText="1"/>
    </xf>
    <xf numFmtId="164" fontId="35" fillId="2" borderId="4" xfId="0" applyNumberFormat="1" applyFont="1" applyFill="1" applyBorder="1" applyAlignment="1" applyProtection="1">
      <alignment horizontal="center" vertical="center" wrapText="1"/>
    </xf>
    <xf numFmtId="0" fontId="36" fillId="2" borderId="6" xfId="0" applyFont="1" applyFill="1" applyBorder="1" applyAlignment="1" applyProtection="1">
      <alignment horizontal="justify" vertical="center" wrapText="1"/>
    </xf>
    <xf numFmtId="0" fontId="27" fillId="2" borderId="6" xfId="0" applyFont="1" applyFill="1" applyBorder="1" applyAlignment="1" applyProtection="1">
      <alignment horizontal="center" vertical="center" wrapText="1"/>
    </xf>
    <xf numFmtId="0" fontId="38" fillId="2" borderId="6" xfId="0" applyFont="1" applyFill="1" applyBorder="1" applyAlignment="1" applyProtection="1">
      <alignment horizontal="center" vertical="center" wrapText="1"/>
    </xf>
    <xf numFmtId="0" fontId="27" fillId="2" borderId="12" xfId="0" applyFont="1" applyFill="1" applyBorder="1" applyAlignment="1" applyProtection="1">
      <alignment horizontal="center" vertical="center" wrapText="1"/>
    </xf>
    <xf numFmtId="164" fontId="35" fillId="2" borderId="6" xfId="0" applyNumberFormat="1" applyFont="1" applyFill="1" applyBorder="1" applyAlignment="1" applyProtection="1">
      <alignment horizontal="center" vertical="center" wrapText="1"/>
    </xf>
    <xf numFmtId="0" fontId="38" fillId="2" borderId="12" xfId="0" applyFont="1" applyFill="1" applyBorder="1" applyAlignment="1" applyProtection="1">
      <alignment horizontal="justify" vertical="center" wrapText="1"/>
    </xf>
    <xf numFmtId="0" fontId="38" fillId="2" borderId="12" xfId="0" applyFont="1" applyFill="1" applyBorder="1" applyAlignment="1" applyProtection="1">
      <alignment horizontal="center" vertical="center" wrapText="1"/>
    </xf>
    <xf numFmtId="164" fontId="35" fillId="2" borderId="12" xfId="0" applyNumberFormat="1" applyFont="1" applyFill="1" applyBorder="1" applyAlignment="1" applyProtection="1">
      <alignment horizontal="center" vertical="center" wrapText="1"/>
    </xf>
    <xf numFmtId="0" fontId="35" fillId="2" borderId="10" xfId="0" applyFont="1" applyFill="1" applyBorder="1" applyAlignment="1" applyProtection="1">
      <alignment horizontal="center" vertical="center" wrapText="1"/>
    </xf>
    <xf numFmtId="0" fontId="36" fillId="2" borderId="12" xfId="0" applyFont="1" applyFill="1" applyBorder="1" applyAlignment="1" applyProtection="1">
      <alignment horizontal="justify" vertical="center" wrapText="1"/>
    </xf>
    <xf numFmtId="0" fontId="35" fillId="2" borderId="12" xfId="0" applyFont="1" applyFill="1" applyBorder="1" applyAlignment="1" applyProtection="1">
      <alignment horizontal="center" vertical="center" wrapText="1"/>
    </xf>
    <xf numFmtId="0" fontId="29" fillId="2" borderId="0" xfId="0" applyFont="1" applyFill="1" applyProtection="1"/>
    <xf numFmtId="0" fontId="29" fillId="0" borderId="0" xfId="0" applyFont="1" applyProtection="1"/>
    <xf numFmtId="0" fontId="0" fillId="0" borderId="7" xfId="0" applyBorder="1"/>
    <xf numFmtId="0" fontId="29" fillId="0" borderId="0" xfId="0" applyFont="1" applyAlignment="1" applyProtection="1">
      <alignment horizontal="right"/>
    </xf>
    <xf numFmtId="0" fontId="6" fillId="2" borderId="9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 applyProtection="1">
      <protection locked="0"/>
    </xf>
    <xf numFmtId="0" fontId="20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 applyProtection="1">
      <alignment horizontal="center" wrapText="1"/>
    </xf>
    <xf numFmtId="0" fontId="41" fillId="2" borderId="9" xfId="0" applyFont="1" applyFill="1" applyBorder="1" applyAlignment="1" applyProtection="1">
      <alignment horizontal="center" wrapText="1"/>
    </xf>
    <xf numFmtId="0" fontId="35" fillId="2" borderId="13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38" fillId="2" borderId="1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/>
    <xf numFmtId="0" fontId="31" fillId="2" borderId="9" xfId="0" applyFont="1" applyFill="1" applyBorder="1" applyAlignment="1" applyProtection="1">
      <alignment horizontal="center"/>
    </xf>
    <xf numFmtId="0" fontId="34" fillId="2" borderId="9" xfId="0" applyFont="1" applyFill="1" applyBorder="1" applyAlignment="1" applyProtection="1">
      <alignment horizontal="center" vertical="center" wrapText="1"/>
    </xf>
    <xf numFmtId="0" fontId="35" fillId="2" borderId="9" xfId="0" applyFont="1" applyFill="1" applyBorder="1" applyAlignment="1" applyProtection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 wrapText="1"/>
    </xf>
    <xf numFmtId="0" fontId="37" fillId="2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Pontua&#231;&#227;o!A1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Norm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28575</xdr:rowOff>
    </xdr:from>
    <xdr:to>
      <xdr:col>2</xdr:col>
      <xdr:colOff>2038350</xdr:colOff>
      <xdr:row>1</xdr:row>
      <xdr:rowOff>1028700</xdr:rowOff>
    </xdr:to>
    <xdr:pic>
      <xdr:nvPicPr>
        <xdr:cNvPr id="1061" name="Imagem 4">
          <a:extLst>
            <a:ext uri="{FF2B5EF4-FFF2-40B4-BE49-F238E27FC236}">
              <a16:creationId xmlns:a16="http://schemas.microsoft.com/office/drawing/2014/main" id="{7B6283AC-F126-4575-ABD5-2C576B9F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67" r="9828"/>
        <a:stretch>
          <a:fillRect/>
        </a:stretch>
      </xdr:blipFill>
      <xdr:spPr bwMode="auto">
        <a:xfrm>
          <a:off x="533400" y="361950"/>
          <a:ext cx="1714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0</xdr:row>
      <xdr:rowOff>38100</xdr:rowOff>
    </xdr:from>
    <xdr:to>
      <xdr:col>2</xdr:col>
      <xdr:colOff>790575</xdr:colOff>
      <xdr:row>0</xdr:row>
      <xdr:rowOff>276225</xdr:rowOff>
    </xdr:to>
    <xdr:sp macro="" textlink="" fLocksText="0">
      <xdr:nvSpPr>
        <xdr:cNvPr id="1026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F0F5C-E175-47BB-9FE5-FB2251917733}"/>
            </a:ext>
          </a:extLst>
        </xdr:cNvPr>
        <xdr:cNvSpPr txBox="1">
          <a:spLocks noChangeArrowheads="1"/>
        </xdr:cNvSpPr>
      </xdr:nvSpPr>
      <xdr:spPr bwMode="auto">
        <a:xfrm>
          <a:off x="114300" y="38100"/>
          <a:ext cx="885825" cy="238125"/>
        </a:xfrm>
        <a:prstGeom prst="rect">
          <a:avLst/>
        </a:prstGeom>
        <a:solidFill>
          <a:srgbClr val="F2F2F2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Pontuação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66675</xdr:rowOff>
    </xdr:from>
    <xdr:to>
      <xdr:col>2</xdr:col>
      <xdr:colOff>542925</xdr:colOff>
      <xdr:row>2</xdr:row>
      <xdr:rowOff>19050</xdr:rowOff>
    </xdr:to>
    <xdr:sp macro="" textlink="" fLocksText="0">
      <xdr:nvSpPr>
        <xdr:cNvPr id="2049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B3E66-3D40-4DEC-B075-F7FD276E4BF8}"/>
            </a:ext>
          </a:extLst>
        </xdr:cNvPr>
        <xdr:cNvSpPr txBox="1">
          <a:spLocks noChangeArrowheads="1"/>
        </xdr:cNvSpPr>
      </xdr:nvSpPr>
      <xdr:spPr bwMode="auto">
        <a:xfrm>
          <a:off x="104775" y="133350"/>
          <a:ext cx="866775" cy="238125"/>
        </a:xfrm>
        <a:prstGeom prst="rect">
          <a:avLst/>
        </a:prstGeom>
        <a:solidFill>
          <a:srgbClr val="F2F2F2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Norma</a:t>
          </a:r>
        </a:p>
      </xdr:txBody>
    </xdr:sp>
    <xdr:clientData/>
  </xdr:twoCellAnchor>
  <xdr:twoCellAnchor>
    <xdr:from>
      <xdr:col>1</xdr:col>
      <xdr:colOff>38100</xdr:colOff>
      <xdr:row>2</xdr:row>
      <xdr:rowOff>95250</xdr:rowOff>
    </xdr:from>
    <xdr:to>
      <xdr:col>2</xdr:col>
      <xdr:colOff>552450</xdr:colOff>
      <xdr:row>4</xdr:row>
      <xdr:rowOff>76200</xdr:rowOff>
    </xdr:to>
    <xdr:sp macro="" textlink="" fLocksText="0">
      <xdr:nvSpPr>
        <xdr:cNvPr id="2050" name="CaixaDeTexto 3">
          <a:extLst>
            <a:ext uri="{FF2B5EF4-FFF2-40B4-BE49-F238E27FC236}">
              <a16:creationId xmlns:a16="http://schemas.microsoft.com/office/drawing/2014/main" id="{98BF4AF8-1253-4D25-A709-A68E82C887A7}"/>
            </a:ext>
          </a:extLst>
        </xdr:cNvPr>
        <xdr:cNvSpPr txBox="1">
          <a:spLocks noChangeArrowheads="1"/>
        </xdr:cNvSpPr>
      </xdr:nvSpPr>
      <xdr:spPr bwMode="auto">
        <a:xfrm>
          <a:off x="114300" y="447675"/>
          <a:ext cx="866775" cy="247650"/>
        </a:xfrm>
        <a:prstGeom prst="rect">
          <a:avLst/>
        </a:prstGeom>
        <a:solidFill>
          <a:srgbClr val="F2F2F2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Imprimir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57150</xdr:rowOff>
    </xdr:from>
    <xdr:to>
      <xdr:col>1</xdr:col>
      <xdr:colOff>1838325</xdr:colOff>
      <xdr:row>1</xdr:row>
      <xdr:rowOff>47625</xdr:rowOff>
    </xdr:to>
    <xdr:pic>
      <xdr:nvPicPr>
        <xdr:cNvPr id="3091" name="Imagem 4">
          <a:extLst>
            <a:ext uri="{FF2B5EF4-FFF2-40B4-BE49-F238E27FC236}">
              <a16:creationId xmlns:a16="http://schemas.microsoft.com/office/drawing/2014/main" id="{426A0299-70F0-4221-B807-6373FE45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67" r="9828"/>
        <a:stretch>
          <a:fillRect/>
        </a:stretch>
      </xdr:blipFill>
      <xdr:spPr bwMode="auto">
        <a:xfrm>
          <a:off x="390525" y="57150"/>
          <a:ext cx="1704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E45"/>
  <sheetViews>
    <sheetView topLeftCell="A4" zoomScaleSheetLayoutView="100" workbookViewId="0">
      <selection activeCell="C39" sqref="C39"/>
    </sheetView>
  </sheetViews>
  <sheetFormatPr defaultColWidth="0" defaultRowHeight="15" zeroHeight="1" x14ac:dyDescent="0.25"/>
  <cols>
    <col min="1" max="1" width="1" customWidth="1"/>
    <col min="2" max="2" width="2.140625" customWidth="1"/>
    <col min="3" max="3" width="138.28515625" customWidth="1"/>
    <col min="4" max="4" width="2" customWidth="1"/>
    <col min="5" max="5" width="1" customWidth="1"/>
    <col min="6" max="16384" width="8.85546875" hidden="1"/>
  </cols>
  <sheetData>
    <row r="1" spans="1:5" ht="26.45" customHeight="1" x14ac:dyDescent="0.25">
      <c r="A1" s="1"/>
      <c r="B1" s="1"/>
      <c r="C1" s="1"/>
      <c r="D1" s="1"/>
      <c r="E1" s="1"/>
    </row>
    <row r="2" spans="1:5" ht="81.599999999999994" customHeight="1" x14ac:dyDescent="0.25">
      <c r="A2" s="1"/>
      <c r="B2" s="2"/>
      <c r="C2" s="3" t="s">
        <v>0</v>
      </c>
      <c r="D2" s="4"/>
      <c r="E2" s="1"/>
    </row>
    <row r="3" spans="1:5" ht="5.45" customHeight="1" x14ac:dyDescent="0.25">
      <c r="A3" s="1"/>
      <c r="B3" s="5"/>
      <c r="C3" s="6"/>
      <c r="D3" s="7"/>
      <c r="E3" s="1"/>
    </row>
    <row r="4" spans="1:5" x14ac:dyDescent="0.25">
      <c r="A4" s="1"/>
      <c r="B4" s="5"/>
      <c r="C4" s="6"/>
      <c r="D4" s="7"/>
      <c r="E4" s="1"/>
    </row>
    <row r="5" spans="1:5" ht="18" x14ac:dyDescent="0.25">
      <c r="A5" s="1"/>
      <c r="B5" s="5"/>
      <c r="C5" s="8" t="s">
        <v>1</v>
      </c>
      <c r="D5" s="7"/>
      <c r="E5" s="1"/>
    </row>
    <row r="6" spans="1:5" x14ac:dyDescent="0.25">
      <c r="A6" s="1"/>
      <c r="B6" s="5"/>
      <c r="C6" s="6"/>
      <c r="D6" s="7"/>
      <c r="E6" s="1"/>
    </row>
    <row r="7" spans="1:5" ht="16.5" x14ac:dyDescent="0.25">
      <c r="A7" s="1"/>
      <c r="B7" s="5"/>
      <c r="C7" s="9" t="s">
        <v>2</v>
      </c>
      <c r="D7" s="7"/>
      <c r="E7" s="1"/>
    </row>
    <row r="8" spans="1:5" x14ac:dyDescent="0.25">
      <c r="A8" s="1"/>
      <c r="B8" s="5"/>
      <c r="C8" s="6"/>
      <c r="D8" s="7"/>
      <c r="E8" s="1"/>
    </row>
    <row r="9" spans="1:5" ht="48.75" x14ac:dyDescent="0.25">
      <c r="A9" s="1"/>
      <c r="B9" s="5"/>
      <c r="C9" s="10" t="s">
        <v>3</v>
      </c>
      <c r="D9" s="7"/>
      <c r="E9" s="1"/>
    </row>
    <row r="10" spans="1:5" x14ac:dyDescent="0.25">
      <c r="A10" s="1"/>
      <c r="B10" s="5"/>
      <c r="C10" s="11"/>
      <c r="D10" s="7"/>
      <c r="E10" s="1"/>
    </row>
    <row r="11" spans="1:5" ht="15.75" x14ac:dyDescent="0.25">
      <c r="A11" s="1"/>
      <c r="B11" s="5"/>
      <c r="C11" s="10" t="s">
        <v>4</v>
      </c>
      <c r="D11" s="7"/>
      <c r="E11" s="1"/>
    </row>
    <row r="12" spans="1:5" x14ac:dyDescent="0.25">
      <c r="A12" s="1"/>
      <c r="B12" s="5"/>
      <c r="C12" s="12"/>
      <c r="D12" s="7"/>
      <c r="E12" s="1"/>
    </row>
    <row r="13" spans="1:5" ht="33.75" x14ac:dyDescent="0.25">
      <c r="A13" s="1"/>
      <c r="B13" s="5"/>
      <c r="C13" s="10" t="s">
        <v>5</v>
      </c>
      <c r="D13" s="7"/>
      <c r="E13" s="1"/>
    </row>
    <row r="14" spans="1:5" x14ac:dyDescent="0.25">
      <c r="A14" s="1"/>
      <c r="B14" s="5"/>
      <c r="C14" s="11"/>
      <c r="D14" s="7"/>
      <c r="E14" s="1"/>
    </row>
    <row r="15" spans="1:5" ht="30.75" x14ac:dyDescent="0.25">
      <c r="A15" s="1"/>
      <c r="B15" s="5"/>
      <c r="C15" s="10" t="s">
        <v>6</v>
      </c>
      <c r="D15" s="7"/>
      <c r="E15" s="1"/>
    </row>
    <row r="16" spans="1:5" x14ac:dyDescent="0.25">
      <c r="A16" s="1"/>
      <c r="B16" s="5"/>
      <c r="C16" s="11"/>
      <c r="D16" s="7"/>
      <c r="E16" s="1"/>
    </row>
    <row r="17" spans="1:5" ht="30.75" x14ac:dyDescent="0.25">
      <c r="A17" s="1"/>
      <c r="B17" s="5"/>
      <c r="C17" s="10" t="s">
        <v>7</v>
      </c>
      <c r="D17" s="7"/>
      <c r="E17" s="1"/>
    </row>
    <row r="18" spans="1:5" x14ac:dyDescent="0.25">
      <c r="A18" s="1"/>
      <c r="B18" s="5"/>
      <c r="C18" s="11"/>
      <c r="D18" s="7"/>
      <c r="E18" s="1"/>
    </row>
    <row r="19" spans="1:5" ht="49.5" x14ac:dyDescent="0.25">
      <c r="A19" s="1"/>
      <c r="B19" s="5"/>
      <c r="C19" s="10" t="s">
        <v>8</v>
      </c>
      <c r="D19" s="7"/>
      <c r="E19" s="1"/>
    </row>
    <row r="20" spans="1:5" ht="15.75" x14ac:dyDescent="0.25">
      <c r="A20" s="1"/>
      <c r="B20" s="5"/>
      <c r="C20" s="10"/>
      <c r="D20" s="7"/>
      <c r="E20" s="1"/>
    </row>
    <row r="21" spans="1:5" ht="18.75" x14ac:dyDescent="0.25">
      <c r="A21" s="1"/>
      <c r="B21" s="5"/>
      <c r="C21" s="10" t="s">
        <v>9</v>
      </c>
      <c r="D21" s="7"/>
      <c r="E21" s="1"/>
    </row>
    <row r="22" spans="1:5" ht="15.75" x14ac:dyDescent="0.25">
      <c r="A22" s="1"/>
      <c r="B22" s="5"/>
      <c r="C22" s="10"/>
      <c r="D22" s="7"/>
      <c r="E22" s="1"/>
    </row>
    <row r="23" spans="1:5" ht="31.5" x14ac:dyDescent="0.25">
      <c r="A23" s="1"/>
      <c r="B23" s="5"/>
      <c r="C23" s="10" t="s">
        <v>10</v>
      </c>
      <c r="D23" s="7"/>
      <c r="E23" s="1"/>
    </row>
    <row r="24" spans="1:5" ht="15.75" x14ac:dyDescent="0.25">
      <c r="A24" s="1"/>
      <c r="B24" s="5"/>
      <c r="C24" s="10"/>
      <c r="D24" s="7"/>
      <c r="E24" s="1"/>
    </row>
    <row r="25" spans="1:5" ht="15.75" x14ac:dyDescent="0.25">
      <c r="A25" s="1"/>
      <c r="B25" s="5"/>
      <c r="C25" s="10" t="s">
        <v>11</v>
      </c>
      <c r="D25" s="7"/>
      <c r="E25" s="1"/>
    </row>
    <row r="26" spans="1:5" ht="15.75" x14ac:dyDescent="0.25">
      <c r="A26" s="1"/>
      <c r="B26" s="5"/>
      <c r="C26" s="10"/>
      <c r="D26" s="7"/>
      <c r="E26" s="1"/>
    </row>
    <row r="27" spans="1:5" ht="46.5" x14ac:dyDescent="0.25">
      <c r="A27" s="1"/>
      <c r="B27" s="5"/>
      <c r="C27" s="10" t="s">
        <v>12</v>
      </c>
      <c r="D27" s="7"/>
      <c r="E27" s="1"/>
    </row>
    <row r="28" spans="1:5" ht="30.75" x14ac:dyDescent="0.25">
      <c r="A28" s="1"/>
      <c r="B28" s="5"/>
      <c r="C28" s="10" t="s">
        <v>13</v>
      </c>
      <c r="D28" s="7"/>
      <c r="E28" s="1"/>
    </row>
    <row r="29" spans="1:5" ht="15.75" x14ac:dyDescent="0.25">
      <c r="A29" s="1"/>
      <c r="B29" s="5"/>
      <c r="C29" s="10"/>
      <c r="D29" s="7"/>
      <c r="E29" s="1"/>
    </row>
    <row r="30" spans="1:5" ht="33.75" x14ac:dyDescent="0.25">
      <c r="A30" s="1"/>
      <c r="B30" s="5"/>
      <c r="C30" s="10" t="s">
        <v>14</v>
      </c>
      <c r="D30" s="7"/>
      <c r="E30" s="1"/>
    </row>
    <row r="31" spans="1:5" ht="15.75" x14ac:dyDescent="0.25">
      <c r="A31" s="1"/>
      <c r="B31" s="5"/>
      <c r="C31" s="10"/>
      <c r="D31" s="7"/>
      <c r="E31" s="1"/>
    </row>
    <row r="32" spans="1:5" ht="30.75" x14ac:dyDescent="0.25">
      <c r="A32" s="1"/>
      <c r="B32" s="5"/>
      <c r="C32" s="10" t="s">
        <v>15</v>
      </c>
      <c r="D32" s="7"/>
      <c r="E32" s="1"/>
    </row>
    <row r="33" spans="1:5" ht="15.75" x14ac:dyDescent="0.25">
      <c r="A33" s="1"/>
      <c r="B33" s="5"/>
      <c r="C33" s="10"/>
      <c r="D33" s="7"/>
      <c r="E33" s="1"/>
    </row>
    <row r="34" spans="1:5" ht="31.5" x14ac:dyDescent="0.25">
      <c r="A34" s="1"/>
      <c r="B34" s="5"/>
      <c r="C34" s="10" t="s">
        <v>16</v>
      </c>
      <c r="D34" s="7"/>
      <c r="E34" s="1"/>
    </row>
    <row r="35" spans="1:5" ht="15.75" x14ac:dyDescent="0.25">
      <c r="A35" s="1"/>
      <c r="B35" s="5"/>
      <c r="C35" s="10"/>
      <c r="D35" s="7"/>
      <c r="E35" s="1"/>
    </row>
    <row r="36" spans="1:5" ht="33.75" x14ac:dyDescent="0.25">
      <c r="A36" s="1"/>
      <c r="B36" s="5"/>
      <c r="C36" s="10" t="s">
        <v>17</v>
      </c>
      <c r="D36" s="7"/>
      <c r="E36" s="1"/>
    </row>
    <row r="37" spans="1:5" ht="15.75" x14ac:dyDescent="0.25">
      <c r="A37" s="1"/>
      <c r="B37" s="5"/>
      <c r="C37" s="10"/>
      <c r="D37" s="7"/>
      <c r="E37" s="1"/>
    </row>
    <row r="38" spans="1:5" ht="33.75" x14ac:dyDescent="0.25">
      <c r="A38" s="1"/>
      <c r="B38" s="5"/>
      <c r="C38" s="10" t="s">
        <v>18</v>
      </c>
      <c r="D38" s="7"/>
      <c r="E38" s="1"/>
    </row>
    <row r="39" spans="1:5" x14ac:dyDescent="0.25">
      <c r="A39" s="1"/>
      <c r="B39" s="5"/>
      <c r="C39" s="13"/>
      <c r="D39" s="7"/>
      <c r="E39" s="1"/>
    </row>
    <row r="40" spans="1:5" x14ac:dyDescent="0.25">
      <c r="A40" s="1"/>
      <c r="B40" s="5"/>
      <c r="C40" s="13" t="s">
        <v>19</v>
      </c>
      <c r="D40" s="7"/>
      <c r="E40" s="1"/>
    </row>
    <row r="41" spans="1:5" x14ac:dyDescent="0.25">
      <c r="A41" s="1"/>
      <c r="B41" s="5"/>
      <c r="C41" s="13"/>
      <c r="D41" s="7"/>
      <c r="E41" s="1"/>
    </row>
    <row r="42" spans="1:5" x14ac:dyDescent="0.25">
      <c r="A42" s="1"/>
      <c r="B42" s="5"/>
      <c r="C42" s="14" t="s">
        <v>20</v>
      </c>
      <c r="D42" s="7"/>
      <c r="E42" s="1"/>
    </row>
    <row r="43" spans="1:5" ht="15.75" x14ac:dyDescent="0.25">
      <c r="A43" s="1"/>
      <c r="B43" s="15"/>
      <c r="C43" s="16"/>
      <c r="D43" s="17"/>
      <c r="E43" s="1"/>
    </row>
    <row r="44" spans="1:5" ht="6.6" customHeight="1" x14ac:dyDescent="0.25">
      <c r="A44" s="1"/>
      <c r="B44" s="1"/>
      <c r="C44" s="1"/>
      <c r="D44" s="1"/>
      <c r="E44" s="1"/>
    </row>
    <row r="45" spans="1:5" hidden="1" x14ac:dyDescent="0.25">
      <c r="A45" s="1"/>
      <c r="B45" s="1"/>
      <c r="C45" s="1"/>
      <c r="D45" s="1"/>
      <c r="E45" s="1"/>
    </row>
  </sheetData>
  <sheetProtection password="CF59" sheet="1" objects="1" scenarios="1" selectLockedCells="1"/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N32"/>
  <sheetViews>
    <sheetView tabSelected="1" zoomScale="85" zoomScaleNormal="85" zoomScaleSheetLayoutView="100" workbookViewId="0">
      <pane ySplit="8" topLeftCell="A9" activePane="bottomLeft" state="frozen"/>
      <selection pane="bottomLeft" activeCell="G11" sqref="G11"/>
    </sheetView>
  </sheetViews>
  <sheetFormatPr defaultColWidth="0" defaultRowHeight="15" zeroHeight="1" x14ac:dyDescent="0.25"/>
  <cols>
    <col min="1" max="1" width="1.140625" customWidth="1"/>
    <col min="2" max="2" width="5.28515625" customWidth="1"/>
    <col min="3" max="3" width="69.5703125" customWidth="1"/>
    <col min="4" max="5" width="11.5703125" customWidth="1"/>
    <col min="6" max="6" width="10.5703125" customWidth="1"/>
    <col min="7" max="7" width="10.85546875" customWidth="1"/>
    <col min="8" max="8" width="8.85546875" customWidth="1"/>
    <col min="9" max="9" width="13.5703125" customWidth="1"/>
    <col min="10" max="10" width="1.140625" customWidth="1"/>
    <col min="11" max="12" width="4.85546875" hidden="1" customWidth="1"/>
    <col min="13" max="16384" width="8.85546875" hidden="1"/>
  </cols>
  <sheetData>
    <row r="1" spans="1:12" ht="5.4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22.7" customHeight="1" x14ac:dyDescent="0.25">
      <c r="A2" s="6"/>
      <c r="B2" s="118" t="s">
        <v>21</v>
      </c>
      <c r="C2" s="118"/>
      <c r="D2" s="118"/>
      <c r="E2" s="118"/>
      <c r="F2" s="118"/>
      <c r="G2" s="118"/>
      <c r="H2" s="118"/>
      <c r="I2" s="118"/>
      <c r="J2" s="6"/>
    </row>
    <row r="3" spans="1:12" ht="17.25" x14ac:dyDescent="0.3">
      <c r="A3" s="6"/>
      <c r="B3" s="6"/>
      <c r="C3" s="18" t="s">
        <v>22</v>
      </c>
      <c r="D3" s="119"/>
      <c r="E3" s="119"/>
      <c r="F3" s="119"/>
      <c r="G3" s="119"/>
      <c r="H3" s="119"/>
      <c r="I3" s="19">
        <v>0</v>
      </c>
      <c r="J3" s="6"/>
    </row>
    <row r="4" spans="1:12" ht="4.3499999999999996" customHeight="1" x14ac:dyDescent="0.25">
      <c r="A4" s="6"/>
      <c r="B4" s="6"/>
      <c r="C4" s="20"/>
      <c r="D4" s="21"/>
      <c r="E4" s="22"/>
      <c r="F4" s="22"/>
      <c r="G4" s="22"/>
      <c r="H4" s="22"/>
      <c r="I4" s="23"/>
      <c r="J4" s="6"/>
    </row>
    <row r="5" spans="1:12" ht="17.25" x14ac:dyDescent="0.3">
      <c r="A5" s="6"/>
      <c r="B5" s="6"/>
      <c r="C5" s="18" t="s">
        <v>23</v>
      </c>
      <c r="D5" s="24"/>
      <c r="E5" s="18" t="s">
        <v>24</v>
      </c>
      <c r="F5" s="25"/>
      <c r="G5" s="18" t="s">
        <v>25</v>
      </c>
      <c r="H5" s="26">
        <f>SUM(H10:H18,H20:H22,H25:H28,H30:H31)</f>
        <v>0</v>
      </c>
      <c r="I5" s="6"/>
      <c r="J5" s="6"/>
    </row>
    <row r="6" spans="1:12" ht="4.3499999999999996" customHeight="1" x14ac:dyDescent="0.25">
      <c r="A6" s="6"/>
      <c r="B6" s="6"/>
      <c r="C6" s="20"/>
      <c r="D6" s="27"/>
      <c r="E6" s="6"/>
      <c r="F6" s="6"/>
      <c r="G6" s="6"/>
      <c r="H6" s="6"/>
      <c r="I6" s="6"/>
      <c r="J6" s="6"/>
    </row>
    <row r="7" spans="1:12" ht="27.6" customHeight="1" x14ac:dyDescent="0.25">
      <c r="A7" s="1"/>
      <c r="B7" s="120" t="s">
        <v>26</v>
      </c>
      <c r="C7" s="121" t="s">
        <v>27</v>
      </c>
      <c r="D7" s="120" t="s">
        <v>28</v>
      </c>
      <c r="E7" s="120"/>
      <c r="F7" s="120" t="s">
        <v>29</v>
      </c>
      <c r="G7" s="120" t="s">
        <v>30</v>
      </c>
      <c r="H7" s="120" t="s">
        <v>31</v>
      </c>
      <c r="I7" s="120" t="s">
        <v>32</v>
      </c>
      <c r="J7" s="1"/>
    </row>
    <row r="8" spans="1:12" ht="15" customHeight="1" x14ac:dyDescent="0.25">
      <c r="A8" s="1"/>
      <c r="B8" s="120"/>
      <c r="C8" s="121"/>
      <c r="D8" s="28" t="s">
        <v>33</v>
      </c>
      <c r="E8" s="28" t="s">
        <v>34</v>
      </c>
      <c r="F8" s="120"/>
      <c r="G8" s="120"/>
      <c r="H8" s="120"/>
      <c r="I8" s="120"/>
      <c r="J8" s="1"/>
    </row>
    <row r="9" spans="1:12" ht="21.6" customHeight="1" x14ac:dyDescent="0.25">
      <c r="A9" s="1"/>
      <c r="B9" s="114" t="s">
        <v>35</v>
      </c>
      <c r="C9" s="114"/>
      <c r="D9" s="114"/>
      <c r="E9" s="114"/>
      <c r="F9" s="114"/>
      <c r="G9" s="114"/>
      <c r="H9" s="114"/>
      <c r="I9" s="114"/>
      <c r="J9" s="1"/>
    </row>
    <row r="10" spans="1:12" ht="27.6" customHeight="1" x14ac:dyDescent="0.25">
      <c r="A10" s="1"/>
      <c r="B10" s="28" t="s">
        <v>36</v>
      </c>
      <c r="C10" s="29" t="s">
        <v>37</v>
      </c>
      <c r="D10" s="30">
        <v>5</v>
      </c>
      <c r="E10" s="30" t="s">
        <v>38</v>
      </c>
      <c r="F10" s="30">
        <v>90</v>
      </c>
      <c r="G10" s="31"/>
      <c r="H10" s="32">
        <f>IF(G10&lt;K10,G10*L10,F10)</f>
        <v>0</v>
      </c>
      <c r="I10" s="31"/>
      <c r="J10" s="1"/>
      <c r="K10" s="33">
        <f>F10/D10</f>
        <v>18</v>
      </c>
      <c r="L10" s="33">
        <v>5</v>
      </c>
    </row>
    <row r="11" spans="1:12" ht="21" customHeight="1" x14ac:dyDescent="0.25">
      <c r="A11" s="1"/>
      <c r="B11" s="34" t="s">
        <v>39</v>
      </c>
      <c r="C11" s="29" t="s">
        <v>40</v>
      </c>
      <c r="D11" s="30">
        <v>30</v>
      </c>
      <c r="E11" s="30" t="s">
        <v>41</v>
      </c>
      <c r="F11" s="30">
        <v>30</v>
      </c>
      <c r="G11" s="31"/>
      <c r="H11" s="32">
        <f>IF(G11&lt;K11,G11*L11,F11)</f>
        <v>0</v>
      </c>
      <c r="I11" s="31"/>
      <c r="J11" s="1"/>
      <c r="K11" s="33">
        <f>F11/D11</f>
        <v>1</v>
      </c>
      <c r="L11" s="33">
        <v>30</v>
      </c>
    </row>
    <row r="12" spans="1:12" ht="26.45" customHeight="1" x14ac:dyDescent="0.25">
      <c r="A12" s="1"/>
      <c r="B12" s="34" t="s">
        <v>42</v>
      </c>
      <c r="C12" s="29" t="s">
        <v>43</v>
      </c>
      <c r="D12" s="30">
        <v>10</v>
      </c>
      <c r="E12" s="30" t="s">
        <v>41</v>
      </c>
      <c r="F12" s="30">
        <v>10</v>
      </c>
      <c r="G12" s="31"/>
      <c r="H12" s="32">
        <f>IF(G12&lt;K12,G12*L12,F12)</f>
        <v>0</v>
      </c>
      <c r="I12" s="31"/>
      <c r="J12" s="1"/>
      <c r="K12" s="33">
        <f>F12/D12</f>
        <v>1</v>
      </c>
      <c r="L12" s="33">
        <v>10</v>
      </c>
    </row>
    <row r="13" spans="1:12" ht="25.35" customHeight="1" x14ac:dyDescent="0.25">
      <c r="A13" s="1"/>
      <c r="B13" s="34" t="s">
        <v>44</v>
      </c>
      <c r="C13" s="29" t="s">
        <v>45</v>
      </c>
      <c r="D13" s="30">
        <v>2</v>
      </c>
      <c r="E13" s="30" t="s">
        <v>46</v>
      </c>
      <c r="F13" s="30" t="s">
        <v>47</v>
      </c>
      <c r="G13" s="31"/>
      <c r="H13" s="32">
        <f>G13*L13</f>
        <v>0</v>
      </c>
      <c r="I13" s="31"/>
      <c r="J13" s="1"/>
      <c r="K13" s="33"/>
      <c r="L13" s="33">
        <v>2</v>
      </c>
    </row>
    <row r="14" spans="1:12" ht="25.35" customHeight="1" x14ac:dyDescent="0.25">
      <c r="A14" s="1"/>
      <c r="B14" s="34" t="s">
        <v>48</v>
      </c>
      <c r="C14" s="29" t="s">
        <v>49</v>
      </c>
      <c r="D14" s="30">
        <v>15</v>
      </c>
      <c r="E14" s="30" t="s">
        <v>50</v>
      </c>
      <c r="F14" s="30">
        <v>60</v>
      </c>
      <c r="G14" s="31"/>
      <c r="H14" s="32">
        <f>IF(G14&lt;K14,G14*D14,F14)</f>
        <v>0</v>
      </c>
      <c r="I14" s="31"/>
      <c r="J14" s="1"/>
      <c r="K14" s="33">
        <f>F14/D14</f>
        <v>4</v>
      </c>
      <c r="L14" s="33">
        <v>15</v>
      </c>
    </row>
    <row r="15" spans="1:12" ht="27" customHeight="1" x14ac:dyDescent="0.25">
      <c r="A15" s="1"/>
      <c r="B15" s="34" t="s">
        <v>51</v>
      </c>
      <c r="C15" s="29" t="s">
        <v>52</v>
      </c>
      <c r="D15" s="30">
        <v>5</v>
      </c>
      <c r="E15" s="30" t="s">
        <v>50</v>
      </c>
      <c r="F15" s="30">
        <v>50</v>
      </c>
      <c r="G15" s="31"/>
      <c r="H15" s="32">
        <f>IF(G15&lt;K15,G15*L15,F15)</f>
        <v>0</v>
      </c>
      <c r="I15" s="31"/>
      <c r="J15" s="1"/>
      <c r="K15" s="33">
        <f>F15/D15</f>
        <v>10</v>
      </c>
      <c r="L15" s="33">
        <v>5</v>
      </c>
    </row>
    <row r="16" spans="1:12" ht="37.700000000000003" customHeight="1" x14ac:dyDescent="0.25">
      <c r="A16" s="1"/>
      <c r="B16" s="34" t="s">
        <v>53</v>
      </c>
      <c r="C16" s="29" t="s">
        <v>54</v>
      </c>
      <c r="D16" s="30">
        <v>10</v>
      </c>
      <c r="E16" s="30" t="s">
        <v>55</v>
      </c>
      <c r="F16" s="30">
        <v>60</v>
      </c>
      <c r="G16" s="31"/>
      <c r="H16" s="32">
        <f>IF(G16&lt;K16,G16*L16,F16)</f>
        <v>0</v>
      </c>
      <c r="I16" s="31"/>
      <c r="J16" s="1"/>
      <c r="K16" s="33">
        <f>F16/D16</f>
        <v>6</v>
      </c>
      <c r="L16" s="33">
        <v>10</v>
      </c>
    </row>
    <row r="17" spans="1:14" ht="24" x14ac:dyDescent="0.25">
      <c r="A17" s="1"/>
      <c r="B17" s="34" t="s">
        <v>56</v>
      </c>
      <c r="C17" s="29" t="s">
        <v>57</v>
      </c>
      <c r="D17" s="30">
        <v>5</v>
      </c>
      <c r="E17" s="30" t="s">
        <v>55</v>
      </c>
      <c r="F17" s="30">
        <v>50</v>
      </c>
      <c r="G17" s="31"/>
      <c r="H17" s="32">
        <f>IF(G17&lt;K17,G17*L17,F17)</f>
        <v>0</v>
      </c>
      <c r="I17" s="31"/>
      <c r="J17" s="1"/>
      <c r="K17" s="33">
        <f>F17/D17</f>
        <v>10</v>
      </c>
      <c r="L17" s="33">
        <v>5</v>
      </c>
    </row>
    <row r="18" spans="1:14" ht="27" customHeight="1" x14ac:dyDescent="0.25">
      <c r="A18" s="1"/>
      <c r="B18" s="34" t="s">
        <v>58</v>
      </c>
      <c r="C18" s="29" t="s">
        <v>59</v>
      </c>
      <c r="D18" s="30">
        <v>5</v>
      </c>
      <c r="E18" s="30" t="s">
        <v>60</v>
      </c>
      <c r="F18" s="30">
        <v>50</v>
      </c>
      <c r="G18" s="31"/>
      <c r="H18" s="32">
        <f>IF(G18&lt;K18,G18*L18,F18)</f>
        <v>0</v>
      </c>
      <c r="I18" s="31"/>
      <c r="J18" s="1"/>
      <c r="K18" s="33">
        <f>F18/D18</f>
        <v>10</v>
      </c>
      <c r="L18" s="33">
        <v>5</v>
      </c>
    </row>
    <row r="19" spans="1:14" ht="21.6" customHeight="1" x14ac:dyDescent="0.25">
      <c r="A19" s="1"/>
      <c r="B19" s="114" t="s">
        <v>61</v>
      </c>
      <c r="C19" s="114"/>
      <c r="D19" s="114"/>
      <c r="E19" s="114"/>
      <c r="F19" s="114"/>
      <c r="G19" s="114"/>
      <c r="H19" s="114"/>
      <c r="I19" s="114"/>
      <c r="J19" s="1"/>
      <c r="L19" s="33"/>
    </row>
    <row r="20" spans="1:14" ht="43.7" customHeight="1" x14ac:dyDescent="0.25">
      <c r="A20" s="1"/>
      <c r="B20" s="34" t="s">
        <v>62</v>
      </c>
      <c r="C20" s="29" t="s">
        <v>97</v>
      </c>
      <c r="D20" s="30">
        <v>1</v>
      </c>
      <c r="E20" s="30" t="s">
        <v>63</v>
      </c>
      <c r="F20" s="30">
        <v>60</v>
      </c>
      <c r="G20" s="31"/>
      <c r="H20" s="32">
        <f>IF(G20&lt;K20,G20*L20,F20)</f>
        <v>0</v>
      </c>
      <c r="I20" s="31"/>
      <c r="J20" s="1"/>
      <c r="K20" s="33">
        <v>300</v>
      </c>
      <c r="L20" s="33">
        <v>0.2</v>
      </c>
    </row>
    <row r="21" spans="1:14" ht="38.25" x14ac:dyDescent="0.25">
      <c r="A21" s="1"/>
      <c r="B21" s="34" t="s">
        <v>64</v>
      </c>
      <c r="C21" s="35" t="s">
        <v>98</v>
      </c>
      <c r="D21" s="36">
        <v>1</v>
      </c>
      <c r="E21" s="36" t="s">
        <v>65</v>
      </c>
      <c r="F21" s="36">
        <v>60</v>
      </c>
      <c r="G21" s="37"/>
      <c r="H21" s="38">
        <f>IF(G21&lt;K21,G21*L21,F21)</f>
        <v>0</v>
      </c>
      <c r="I21" s="37"/>
      <c r="J21" s="1"/>
      <c r="K21" s="33">
        <v>300</v>
      </c>
      <c r="L21" s="33">
        <v>0.2</v>
      </c>
    </row>
    <row r="22" spans="1:14" ht="37.35" customHeight="1" x14ac:dyDescent="0.25">
      <c r="A22" s="1"/>
      <c r="B22" s="115" t="s">
        <v>66</v>
      </c>
      <c r="C22" s="39" t="s">
        <v>67</v>
      </c>
      <c r="D22" s="40">
        <v>1</v>
      </c>
      <c r="E22" s="40" t="s">
        <v>65</v>
      </c>
      <c r="F22" s="40">
        <v>10</v>
      </c>
      <c r="G22" s="41"/>
      <c r="H22" s="42">
        <f>IF(G22&lt;K22,G22*L22,F22)</f>
        <v>0</v>
      </c>
      <c r="I22" s="43"/>
      <c r="J22" s="1"/>
      <c r="K22" s="33">
        <v>50</v>
      </c>
      <c r="L22" s="33">
        <v>0.2</v>
      </c>
    </row>
    <row r="23" spans="1:14" ht="36" x14ac:dyDescent="0.25">
      <c r="A23" s="1"/>
      <c r="B23" s="115"/>
      <c r="C23" s="44" t="s">
        <v>68</v>
      </c>
      <c r="D23" s="45"/>
      <c r="E23" s="45"/>
      <c r="F23" s="45"/>
      <c r="G23" s="45"/>
      <c r="H23" s="46"/>
      <c r="I23" s="47"/>
      <c r="J23" s="1"/>
      <c r="K23" s="33"/>
      <c r="L23" s="33"/>
    </row>
    <row r="24" spans="1:14" ht="16.7" customHeight="1" x14ac:dyDescent="0.25">
      <c r="A24" s="1"/>
      <c r="B24" s="115"/>
      <c r="C24" s="48" t="s">
        <v>69</v>
      </c>
      <c r="D24" s="49"/>
      <c r="E24" s="49"/>
      <c r="F24" s="49"/>
      <c r="G24" s="49"/>
      <c r="H24" s="50"/>
      <c r="I24" s="51"/>
      <c r="J24" s="1"/>
      <c r="K24" s="33"/>
      <c r="L24" s="33"/>
    </row>
    <row r="25" spans="1:14" ht="38.25" x14ac:dyDescent="0.25">
      <c r="A25" s="1"/>
      <c r="B25" s="34" t="s">
        <v>70</v>
      </c>
      <c r="C25" s="52" t="s">
        <v>71</v>
      </c>
      <c r="D25" s="51">
        <v>1</v>
      </c>
      <c r="E25" s="51" t="s">
        <v>72</v>
      </c>
      <c r="F25" s="51">
        <v>30</v>
      </c>
      <c r="G25" s="53"/>
      <c r="H25" s="54">
        <f>IF(G25&lt;K25,G25*L25,F25)</f>
        <v>0</v>
      </c>
      <c r="I25" s="53"/>
      <c r="J25" s="1"/>
      <c r="K25" s="33">
        <v>120</v>
      </c>
      <c r="L25" s="33">
        <v>0.25</v>
      </c>
    </row>
    <row r="26" spans="1:14" ht="38.25" x14ac:dyDescent="0.25">
      <c r="A26" s="1"/>
      <c r="B26" s="34" t="s">
        <v>73</v>
      </c>
      <c r="C26" s="29" t="s">
        <v>74</v>
      </c>
      <c r="D26" s="30">
        <v>1</v>
      </c>
      <c r="E26" s="30" t="s">
        <v>65</v>
      </c>
      <c r="F26" s="30">
        <v>60</v>
      </c>
      <c r="G26" s="31"/>
      <c r="H26" s="32">
        <f>IF(G26&lt;K26,G26*L26,F26)</f>
        <v>0</v>
      </c>
      <c r="I26" s="31"/>
      <c r="J26" s="1"/>
      <c r="K26" s="33">
        <v>300</v>
      </c>
      <c r="L26" s="33">
        <v>0.2</v>
      </c>
    </row>
    <row r="27" spans="1:14" ht="51.6" customHeight="1" x14ac:dyDescent="0.25">
      <c r="A27" s="1"/>
      <c r="B27" s="55" t="s">
        <v>75</v>
      </c>
      <c r="C27" s="35" t="s">
        <v>76</v>
      </c>
      <c r="D27" s="30">
        <v>1</v>
      </c>
      <c r="E27" s="30" t="s">
        <v>72</v>
      </c>
      <c r="F27" s="36">
        <v>60</v>
      </c>
      <c r="G27" s="37"/>
      <c r="H27" s="38">
        <f>IF(G27&lt;K27,G27*L27,F27)</f>
        <v>0</v>
      </c>
      <c r="I27" s="37"/>
      <c r="J27" s="1"/>
      <c r="K27" s="33">
        <v>240</v>
      </c>
      <c r="L27" s="33">
        <v>0.25</v>
      </c>
    </row>
    <row r="28" spans="1:14" ht="23.85" customHeight="1" x14ac:dyDescent="0.25">
      <c r="A28" s="1"/>
      <c r="B28" s="115" t="s">
        <v>77</v>
      </c>
      <c r="C28" s="35" t="s">
        <v>78</v>
      </c>
      <c r="D28" s="116">
        <v>1</v>
      </c>
      <c r="E28" s="117" t="s">
        <v>65</v>
      </c>
      <c r="F28" s="36">
        <v>30</v>
      </c>
      <c r="G28" s="56"/>
      <c r="H28" s="42">
        <f>IF(G28&lt;K28,G28*L28,F28)</f>
        <v>0</v>
      </c>
      <c r="I28" s="56"/>
      <c r="J28" s="1"/>
      <c r="K28" s="33">
        <v>150</v>
      </c>
      <c r="L28" s="33">
        <v>0.2</v>
      </c>
      <c r="M28" s="33"/>
      <c r="N28" s="33"/>
    </row>
    <row r="29" spans="1:14" ht="28.35" customHeight="1" x14ac:dyDescent="0.25">
      <c r="A29" s="1"/>
      <c r="B29" s="115"/>
      <c r="C29" s="57" t="s">
        <v>79</v>
      </c>
      <c r="D29" s="116"/>
      <c r="E29" s="117"/>
      <c r="F29" s="51"/>
      <c r="G29" s="58"/>
      <c r="H29" s="50"/>
      <c r="I29" s="59"/>
      <c r="J29" s="1"/>
      <c r="K29" s="33"/>
      <c r="L29" s="33"/>
    </row>
    <row r="30" spans="1:14" ht="38.25" x14ac:dyDescent="0.25">
      <c r="A30" s="1"/>
      <c r="B30" s="60" t="s">
        <v>80</v>
      </c>
      <c r="C30" s="52" t="s">
        <v>81</v>
      </c>
      <c r="D30" s="30">
        <v>1</v>
      </c>
      <c r="E30" s="30" t="s">
        <v>82</v>
      </c>
      <c r="F30" s="51">
        <v>30</v>
      </c>
      <c r="G30" s="53"/>
      <c r="H30" s="54">
        <f>IF(G30&lt;K30,G30*L30,F30)</f>
        <v>0</v>
      </c>
      <c r="I30" s="53"/>
      <c r="J30" s="1"/>
      <c r="K30" s="33">
        <v>60</v>
      </c>
      <c r="L30" s="33">
        <v>0.5</v>
      </c>
    </row>
    <row r="31" spans="1:14" ht="38.25" x14ac:dyDescent="0.25">
      <c r="A31" s="1"/>
      <c r="B31" s="34" t="s">
        <v>83</v>
      </c>
      <c r="C31" s="29" t="s">
        <v>84</v>
      </c>
      <c r="D31" s="30">
        <v>1</v>
      </c>
      <c r="E31" s="30" t="s">
        <v>65</v>
      </c>
      <c r="F31" s="30">
        <v>60</v>
      </c>
      <c r="G31" s="31"/>
      <c r="H31" s="32">
        <f>IF(G31&lt;K31,G31*L31,F31)</f>
        <v>0</v>
      </c>
      <c r="I31" s="31"/>
      <c r="J31" s="1"/>
      <c r="K31" s="33">
        <v>300</v>
      </c>
      <c r="L31" s="33">
        <v>0.2</v>
      </c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33"/>
    </row>
  </sheetData>
  <sheetProtection algorithmName="SHA-512" hashValue="oTOPWHnT083W4nTOVfVRjIkHkW0TXlAFYf1ZN9N+E+7FiS9NkIGN4MC0THWLxKmP7mUvhp/GmtorRVoapmhhyQ==" saltValue="26KsJYyo+vqlTukIA4Cafg==" spinCount="100000" sheet="1" selectLockedCells="1"/>
  <mergeCells count="15">
    <mergeCell ref="B2:I2"/>
    <mergeCell ref="D3:H3"/>
    <mergeCell ref="B7:B8"/>
    <mergeCell ref="C7:C8"/>
    <mergeCell ref="D7:E7"/>
    <mergeCell ref="F7:F8"/>
    <mergeCell ref="G7:G8"/>
    <mergeCell ref="H7:H8"/>
    <mergeCell ref="I7:I8"/>
    <mergeCell ref="B9:I9"/>
    <mergeCell ref="B19:I19"/>
    <mergeCell ref="B22:B24"/>
    <mergeCell ref="B28:B29"/>
    <mergeCell ref="D28:D29"/>
    <mergeCell ref="E28:E29"/>
  </mergeCells>
  <dataValidations count="1">
    <dataValidation type="whole" operator="greaterThanOrEqual" allowBlank="1" showErrorMessage="1" error="O valor tem de ser maior que zero." sqref="G10:G18 G20:G22 G25:G28 G30:G31" xr:uid="{00000000-0002-0000-0100-000000000000}">
      <formula1>0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N49"/>
  <sheetViews>
    <sheetView zoomScaleSheetLayoutView="100" workbookViewId="0"/>
  </sheetViews>
  <sheetFormatPr defaultColWidth="0" defaultRowHeight="14.45" customHeight="1" zeroHeight="1" x14ac:dyDescent="0.25"/>
  <cols>
    <col min="1" max="1" width="3.85546875" customWidth="1"/>
    <col min="2" max="2" width="37.85546875" customWidth="1"/>
    <col min="3" max="3" width="6.7109375" customWidth="1"/>
    <col min="4" max="4" width="12" customWidth="1"/>
    <col min="5" max="5" width="8.28515625" customWidth="1"/>
    <col min="6" max="6" width="8.85546875" customWidth="1"/>
    <col min="7" max="7" width="6" customWidth="1"/>
    <col min="8" max="8" width="7.28515625" customWidth="1"/>
    <col min="9" max="10" width="4.85546875" customWidth="1"/>
    <col min="11" max="14" width="8.85546875" customWidth="1"/>
    <col min="15" max="16384" width="8.85546875" hidden="1"/>
  </cols>
  <sheetData>
    <row r="1" spans="1:10" ht="80.45" customHeight="1" x14ac:dyDescent="0.25">
      <c r="A1" s="61"/>
      <c r="B1" s="127" t="s">
        <v>85</v>
      </c>
      <c r="C1" s="127"/>
      <c r="D1" s="127"/>
      <c r="E1" s="127"/>
      <c r="F1" s="127"/>
      <c r="G1" s="127"/>
      <c r="H1" s="61"/>
    </row>
    <row r="2" spans="1:10" ht="15" customHeight="1" x14ac:dyDescent="0.25">
      <c r="A2" s="61"/>
      <c r="B2" s="62"/>
      <c r="C2" s="63"/>
      <c r="D2" s="63"/>
      <c r="E2" s="63"/>
      <c r="F2" s="63"/>
      <c r="G2" s="63"/>
      <c r="H2" s="61"/>
    </row>
    <row r="3" spans="1:10" ht="22.7" customHeight="1" x14ac:dyDescent="0.25">
      <c r="A3" s="128" t="s">
        <v>21</v>
      </c>
      <c r="B3" s="128"/>
      <c r="C3" s="128"/>
      <c r="D3" s="128"/>
      <c r="E3" s="128"/>
      <c r="F3" s="128"/>
      <c r="G3" s="128"/>
      <c r="H3" s="128"/>
    </row>
    <row r="4" spans="1:10" ht="17.25" customHeight="1" x14ac:dyDescent="0.3">
      <c r="A4" s="64"/>
      <c r="B4" s="65" t="s">
        <v>22</v>
      </c>
      <c r="C4" s="129" t="s">
        <v>86</v>
      </c>
      <c r="D4" s="129"/>
      <c r="E4" s="129"/>
      <c r="F4" s="129"/>
      <c r="G4" s="129"/>
      <c r="H4" s="66"/>
    </row>
    <row r="5" spans="1:10" ht="4.3499999999999996" customHeight="1" x14ac:dyDescent="0.25">
      <c r="A5" s="64"/>
      <c r="B5" s="67"/>
      <c r="C5" s="68"/>
      <c r="D5" s="69"/>
      <c r="E5" s="69"/>
      <c r="F5" s="69"/>
      <c r="G5" s="69"/>
      <c r="H5" s="66"/>
    </row>
    <row r="6" spans="1:10" ht="17.25" customHeight="1" x14ac:dyDescent="0.3">
      <c r="A6" s="64"/>
      <c r="B6" s="65" t="s">
        <v>23</v>
      </c>
      <c r="C6" s="130" t="str">
        <f>IF(Pontuação!D5="","",Pontuação!D5)</f>
        <v/>
      </c>
      <c r="D6" s="130"/>
      <c r="E6" s="64"/>
      <c r="F6" s="65" t="s">
        <v>25</v>
      </c>
      <c r="G6" s="70">
        <f>IF(Pontuação!H5="","",Pontuação!H5)</f>
        <v>0</v>
      </c>
      <c r="H6" s="64"/>
    </row>
    <row r="7" spans="1:10" ht="15.75" customHeight="1" x14ac:dyDescent="0.25">
      <c r="A7" s="64"/>
      <c r="B7" s="67"/>
      <c r="C7" s="71"/>
      <c r="D7" s="64"/>
      <c r="E7" s="64"/>
      <c r="F7" s="64"/>
      <c r="G7" s="64"/>
      <c r="H7" s="64"/>
    </row>
    <row r="8" spans="1:10" ht="27.6" customHeight="1" x14ac:dyDescent="0.25">
      <c r="A8" s="131" t="s">
        <v>26</v>
      </c>
      <c r="B8" s="132" t="s">
        <v>27</v>
      </c>
      <c r="C8" s="133" t="s">
        <v>28</v>
      </c>
      <c r="D8" s="133"/>
      <c r="E8" s="131" t="s">
        <v>29</v>
      </c>
      <c r="F8" s="131" t="s">
        <v>30</v>
      </c>
      <c r="G8" s="131" t="s">
        <v>31</v>
      </c>
      <c r="H8" s="134" t="s">
        <v>32</v>
      </c>
    </row>
    <row r="9" spans="1:10" ht="15" customHeight="1" x14ac:dyDescent="0.25">
      <c r="A9" s="131"/>
      <c r="B9" s="132"/>
      <c r="C9" s="73" t="s">
        <v>33</v>
      </c>
      <c r="D9" s="73" t="s">
        <v>34</v>
      </c>
      <c r="E9" s="131"/>
      <c r="F9" s="131"/>
      <c r="G9" s="131"/>
      <c r="H9" s="134"/>
    </row>
    <row r="10" spans="1:10" ht="21.6" customHeight="1" x14ac:dyDescent="0.25">
      <c r="A10" s="122" t="s">
        <v>35</v>
      </c>
      <c r="B10" s="122"/>
      <c r="C10" s="122"/>
      <c r="D10" s="122"/>
      <c r="E10" s="122"/>
      <c r="F10" s="122"/>
      <c r="G10" s="122"/>
      <c r="H10" s="122"/>
    </row>
    <row r="11" spans="1:10" ht="63.75" customHeight="1" x14ac:dyDescent="0.25">
      <c r="A11" s="72" t="s">
        <v>36</v>
      </c>
      <c r="B11" s="74" t="s">
        <v>37</v>
      </c>
      <c r="C11" s="75">
        <v>5</v>
      </c>
      <c r="D11" s="76" t="s">
        <v>38</v>
      </c>
      <c r="E11" s="75">
        <v>90</v>
      </c>
      <c r="F11" s="75" t="str">
        <f>IF(Pontuação!G10="","",Pontuação!G10)</f>
        <v/>
      </c>
      <c r="G11" s="77">
        <f>Pontuação!H10</f>
        <v>0</v>
      </c>
      <c r="H11" s="75" t="str">
        <f>IF(Pontuação!I10="","",Pontuação!I10)</f>
        <v/>
      </c>
      <c r="I11" s="33"/>
      <c r="J11" s="33"/>
    </row>
    <row r="12" spans="1:10" ht="25.5" customHeight="1" x14ac:dyDescent="0.25">
      <c r="A12" s="72" t="s">
        <v>39</v>
      </c>
      <c r="B12" s="74" t="s">
        <v>40</v>
      </c>
      <c r="C12" s="75">
        <v>30</v>
      </c>
      <c r="D12" s="76" t="s">
        <v>41</v>
      </c>
      <c r="E12" s="75">
        <v>30</v>
      </c>
      <c r="F12" s="75" t="str">
        <f>IF(Pontuação!G11="","",Pontuação!G11)</f>
        <v/>
      </c>
      <c r="G12" s="77">
        <f>Pontuação!H11</f>
        <v>0</v>
      </c>
      <c r="H12" s="75" t="str">
        <f>IF(Pontuação!I11="","",Pontuação!I11)</f>
        <v/>
      </c>
      <c r="I12" s="33"/>
      <c r="J12" s="33"/>
    </row>
    <row r="13" spans="1:10" ht="38.25" customHeight="1" x14ac:dyDescent="0.25">
      <c r="A13" s="72" t="s">
        <v>42</v>
      </c>
      <c r="B13" s="74" t="s">
        <v>43</v>
      </c>
      <c r="C13" s="75">
        <v>10</v>
      </c>
      <c r="D13" s="76" t="s">
        <v>41</v>
      </c>
      <c r="E13" s="75">
        <v>10</v>
      </c>
      <c r="F13" s="75" t="str">
        <f>IF(Pontuação!G12="","",Pontuação!G12)</f>
        <v/>
      </c>
      <c r="G13" s="77">
        <f>Pontuação!H12</f>
        <v>0</v>
      </c>
      <c r="H13" s="75" t="str">
        <f>IF(Pontuação!I12="","",Pontuação!I12)</f>
        <v/>
      </c>
      <c r="I13" s="33"/>
      <c r="J13" s="33"/>
    </row>
    <row r="14" spans="1:10" ht="38.25" customHeight="1" x14ac:dyDescent="0.25">
      <c r="A14" s="72" t="s">
        <v>44</v>
      </c>
      <c r="B14" s="74" t="s">
        <v>45</v>
      </c>
      <c r="C14" s="75">
        <v>2</v>
      </c>
      <c r="D14" s="76" t="s">
        <v>46</v>
      </c>
      <c r="E14" s="75" t="s">
        <v>47</v>
      </c>
      <c r="F14" s="75" t="str">
        <f>IF(Pontuação!G13="","",Pontuação!G13)</f>
        <v/>
      </c>
      <c r="G14" s="77">
        <f>Pontuação!H13</f>
        <v>0</v>
      </c>
      <c r="H14" s="75" t="str">
        <f>IF(Pontuação!I13="","",Pontuação!I13)</f>
        <v/>
      </c>
      <c r="I14" s="33"/>
      <c r="J14" s="33"/>
    </row>
    <row r="15" spans="1:10" ht="51" customHeight="1" x14ac:dyDescent="0.25">
      <c r="A15" s="72" t="s">
        <v>48</v>
      </c>
      <c r="B15" s="74" t="s">
        <v>87</v>
      </c>
      <c r="C15" s="75">
        <v>15</v>
      </c>
      <c r="D15" s="76" t="s">
        <v>50</v>
      </c>
      <c r="E15" s="75">
        <v>60</v>
      </c>
      <c r="F15" s="75" t="str">
        <f>IF(Pontuação!G14="","",Pontuação!G14)</f>
        <v/>
      </c>
      <c r="G15" s="77">
        <f>Pontuação!H14</f>
        <v>0</v>
      </c>
      <c r="H15" s="75" t="str">
        <f>IF(Pontuação!I14="","",Pontuação!I14)</f>
        <v/>
      </c>
      <c r="I15" s="33"/>
      <c r="J15" s="33"/>
    </row>
    <row r="16" spans="1:10" ht="38.25" customHeight="1" x14ac:dyDescent="0.25">
      <c r="A16" s="72" t="s">
        <v>51</v>
      </c>
      <c r="B16" s="74" t="s">
        <v>52</v>
      </c>
      <c r="C16" s="75">
        <v>5</v>
      </c>
      <c r="D16" s="76" t="s">
        <v>50</v>
      </c>
      <c r="E16" s="75">
        <v>50</v>
      </c>
      <c r="F16" s="75" t="str">
        <f>IF(Pontuação!G15="","",Pontuação!G15)</f>
        <v/>
      </c>
      <c r="G16" s="77">
        <f>Pontuação!H15</f>
        <v>0</v>
      </c>
      <c r="H16" s="75" t="str">
        <f>IF(Pontuação!I15="","",Pontuação!I15)</f>
        <v/>
      </c>
      <c r="I16" s="33"/>
      <c r="J16" s="33"/>
    </row>
    <row r="17" spans="1:12" ht="63.75" customHeight="1" x14ac:dyDescent="0.25">
      <c r="A17" s="72" t="s">
        <v>53</v>
      </c>
      <c r="B17" s="74" t="s">
        <v>54</v>
      </c>
      <c r="C17" s="75">
        <v>10</v>
      </c>
      <c r="D17" s="76" t="s">
        <v>55</v>
      </c>
      <c r="E17" s="75">
        <v>60</v>
      </c>
      <c r="F17" s="75" t="str">
        <f>IF(Pontuação!G16="","",Pontuação!G16)</f>
        <v/>
      </c>
      <c r="G17" s="77">
        <f>Pontuação!H16</f>
        <v>0</v>
      </c>
      <c r="H17" s="75" t="str">
        <f>IF(Pontuação!I16="","",Pontuação!I16)</f>
        <v/>
      </c>
      <c r="I17" s="33"/>
      <c r="J17" s="33"/>
    </row>
    <row r="18" spans="1:12" ht="38.25" customHeight="1" x14ac:dyDescent="0.25">
      <c r="A18" s="72" t="s">
        <v>56</v>
      </c>
      <c r="B18" s="74" t="s">
        <v>57</v>
      </c>
      <c r="C18" s="75">
        <v>5</v>
      </c>
      <c r="D18" s="76" t="s">
        <v>55</v>
      </c>
      <c r="E18" s="75">
        <v>50</v>
      </c>
      <c r="F18" s="75" t="str">
        <f>IF(Pontuação!G17="","",Pontuação!G17)</f>
        <v/>
      </c>
      <c r="G18" s="77">
        <f>Pontuação!H17</f>
        <v>0</v>
      </c>
      <c r="H18" s="75" t="str">
        <f>IF(Pontuação!I17="","",Pontuação!I17)</f>
        <v/>
      </c>
      <c r="I18" s="33"/>
      <c r="J18" s="33"/>
    </row>
    <row r="19" spans="1:12" ht="51" customHeight="1" x14ac:dyDescent="0.25">
      <c r="A19" s="72" t="s">
        <v>58</v>
      </c>
      <c r="B19" s="74" t="s">
        <v>59</v>
      </c>
      <c r="C19" s="75">
        <v>5</v>
      </c>
      <c r="D19" s="78" t="s">
        <v>88</v>
      </c>
      <c r="E19" s="75">
        <v>50</v>
      </c>
      <c r="F19" s="75" t="str">
        <f>IF(Pontuação!G18="","",Pontuação!G18)</f>
        <v/>
      </c>
      <c r="G19" s="77">
        <f>Pontuação!H18</f>
        <v>0</v>
      </c>
      <c r="H19" s="75" t="str">
        <f>IF(Pontuação!I18="","",Pontuação!I18)</f>
        <v/>
      </c>
      <c r="I19" s="33"/>
      <c r="J19" s="33"/>
    </row>
    <row r="20" spans="1:12" ht="15" customHeight="1" x14ac:dyDescent="0.25">
      <c r="A20" s="79"/>
      <c r="B20" s="80"/>
      <c r="C20" s="81"/>
      <c r="D20" s="82"/>
      <c r="E20" s="81"/>
      <c r="F20" s="81"/>
      <c r="G20" s="83"/>
      <c r="H20" s="81"/>
      <c r="I20" s="33"/>
      <c r="J20" s="33"/>
    </row>
    <row r="21" spans="1:12" ht="15" customHeight="1" x14ac:dyDescent="0.25">
      <c r="A21" s="79"/>
      <c r="B21" s="80"/>
      <c r="C21" s="81"/>
      <c r="D21" s="82"/>
      <c r="E21" s="81"/>
      <c r="F21" s="81"/>
      <c r="G21" s="83"/>
      <c r="H21" s="81"/>
      <c r="I21" s="33"/>
      <c r="J21" s="33"/>
    </row>
    <row r="22" spans="1:12" ht="15" customHeight="1" x14ac:dyDescent="0.25">
      <c r="A22" s="79"/>
      <c r="B22" s="80"/>
      <c r="C22" s="81"/>
      <c r="D22" s="82"/>
      <c r="E22" s="81"/>
      <c r="F22" s="81"/>
      <c r="G22" s="83"/>
      <c r="H22" s="81"/>
      <c r="I22" s="33"/>
      <c r="J22" s="33"/>
    </row>
    <row r="23" spans="1:12" ht="21.6" customHeight="1" x14ac:dyDescent="0.25">
      <c r="A23" s="123" t="s">
        <v>61</v>
      </c>
      <c r="B23" s="123"/>
      <c r="C23" s="123"/>
      <c r="D23" s="123"/>
      <c r="E23" s="123"/>
      <c r="F23" s="123"/>
      <c r="G23" s="123"/>
      <c r="H23" s="123"/>
      <c r="J23" s="33"/>
    </row>
    <row r="24" spans="1:12" ht="73.5" customHeight="1" x14ac:dyDescent="0.25">
      <c r="A24" s="72" t="s">
        <v>62</v>
      </c>
      <c r="B24" s="84" t="s">
        <v>89</v>
      </c>
      <c r="C24" s="75">
        <v>1</v>
      </c>
      <c r="D24" s="85" t="s">
        <v>90</v>
      </c>
      <c r="E24" s="75">
        <v>60</v>
      </c>
      <c r="F24" s="75" t="str">
        <f>IF(Pontuação!G20="","",Pontuação!G20)</f>
        <v/>
      </c>
      <c r="G24" s="77">
        <f>Pontuação!H20</f>
        <v>0</v>
      </c>
      <c r="H24" s="75" t="str">
        <f>IF(Pontuação!I20="","",Pontuação!I20)</f>
        <v/>
      </c>
      <c r="I24" s="33"/>
      <c r="J24" s="33"/>
    </row>
    <row r="25" spans="1:12" ht="49.5" customHeight="1" x14ac:dyDescent="0.25">
      <c r="A25" s="72" t="s">
        <v>64</v>
      </c>
      <c r="B25" s="86" t="s">
        <v>91</v>
      </c>
      <c r="C25" s="87">
        <v>1</v>
      </c>
      <c r="D25" s="88" t="s">
        <v>65</v>
      </c>
      <c r="E25" s="75">
        <v>60</v>
      </c>
      <c r="F25" s="75" t="str">
        <f>IF(Pontuação!G21="","",Pontuação!G21)</f>
        <v/>
      </c>
      <c r="G25" s="89">
        <f>Pontuação!H21</f>
        <v>0</v>
      </c>
      <c r="H25" s="87" t="str">
        <f>IF(Pontuação!I21="","",Pontuação!I21)</f>
        <v/>
      </c>
      <c r="I25" s="33"/>
      <c r="J25" s="33"/>
    </row>
    <row r="26" spans="1:12" ht="48" customHeight="1" x14ac:dyDescent="0.25">
      <c r="A26" s="124" t="s">
        <v>66</v>
      </c>
      <c r="B26" s="90" t="s">
        <v>67</v>
      </c>
      <c r="C26" s="91">
        <v>1</v>
      </c>
      <c r="D26" s="92" t="s">
        <v>65</v>
      </c>
      <c r="E26" s="87">
        <v>10</v>
      </c>
      <c r="F26" s="87" t="str">
        <f>IF(Pontuação!G22="","",Pontuação!G22)</f>
        <v/>
      </c>
      <c r="G26" s="93">
        <f>Pontuação!H22</f>
        <v>0</v>
      </c>
      <c r="H26" s="87" t="str">
        <f>IF(Pontuação!I22="","",Pontuação!I22)</f>
        <v/>
      </c>
      <c r="I26" s="33"/>
      <c r="J26" s="33"/>
    </row>
    <row r="27" spans="1:12" ht="60" customHeight="1" x14ac:dyDescent="0.25">
      <c r="A27" s="124"/>
      <c r="B27" s="94" t="s">
        <v>92</v>
      </c>
      <c r="C27" s="95"/>
      <c r="D27" s="96"/>
      <c r="E27" s="97"/>
      <c r="F27" s="97"/>
      <c r="G27" s="98"/>
      <c r="H27" s="97"/>
      <c r="I27" s="33"/>
      <c r="J27" s="33"/>
    </row>
    <row r="28" spans="1:12" ht="24" customHeight="1" x14ac:dyDescent="0.25">
      <c r="A28" s="124"/>
      <c r="B28" s="99" t="s">
        <v>93</v>
      </c>
      <c r="C28" s="100"/>
      <c r="D28" s="101"/>
      <c r="E28" s="102"/>
      <c r="F28" s="102"/>
      <c r="G28" s="103"/>
      <c r="H28" s="102"/>
      <c r="I28" s="33"/>
      <c r="J28" s="33"/>
    </row>
    <row r="29" spans="1:12" ht="60" customHeight="1" x14ac:dyDescent="0.25">
      <c r="A29" s="72" t="s">
        <v>70</v>
      </c>
      <c r="B29" s="104" t="s">
        <v>71</v>
      </c>
      <c r="C29" s="102">
        <v>1</v>
      </c>
      <c r="D29" s="105" t="s">
        <v>72</v>
      </c>
      <c r="E29" s="102">
        <v>30</v>
      </c>
      <c r="F29" s="87" t="str">
        <f>IF(Pontuação!G25="","",Pontuação!G25)</f>
        <v/>
      </c>
      <c r="G29" s="106">
        <f>Pontuação!H25</f>
        <v>0</v>
      </c>
      <c r="H29" s="102" t="str">
        <f>IF(Pontuação!I25="","",Pontuação!I25)</f>
        <v/>
      </c>
      <c r="I29" s="33"/>
      <c r="J29" s="33"/>
    </row>
    <row r="30" spans="1:12" ht="48" customHeight="1" x14ac:dyDescent="0.25">
      <c r="A30" s="72" t="s">
        <v>73</v>
      </c>
      <c r="B30" s="84" t="s">
        <v>74</v>
      </c>
      <c r="C30" s="75">
        <v>1</v>
      </c>
      <c r="D30" s="76" t="s">
        <v>65</v>
      </c>
      <c r="E30" s="75">
        <v>60</v>
      </c>
      <c r="F30" s="87" t="str">
        <f>IF(Pontuação!G26="","",Pontuação!G26)</f>
        <v/>
      </c>
      <c r="G30" s="77">
        <f>Pontuação!H26</f>
        <v>0</v>
      </c>
      <c r="H30" s="75" t="str">
        <f>IF(Pontuação!I26="","",Pontuação!I26)</f>
        <v/>
      </c>
      <c r="I30" s="33"/>
      <c r="J30" s="33"/>
    </row>
    <row r="31" spans="1:12" ht="84" customHeight="1" x14ac:dyDescent="0.25">
      <c r="A31" s="107" t="s">
        <v>75</v>
      </c>
      <c r="B31" s="86" t="s">
        <v>94</v>
      </c>
      <c r="C31" s="75">
        <v>1</v>
      </c>
      <c r="D31" s="76" t="s">
        <v>72</v>
      </c>
      <c r="E31" s="87">
        <v>60</v>
      </c>
      <c r="F31" s="87" t="str">
        <f>IF(Pontuação!G27="","",Pontuação!G27)</f>
        <v/>
      </c>
      <c r="G31" s="89">
        <f>Pontuação!H27</f>
        <v>0</v>
      </c>
      <c r="H31" s="87" t="str">
        <f>IF(Pontuação!I27="","",Pontuação!I27)</f>
        <v/>
      </c>
      <c r="I31" s="33"/>
      <c r="J31" s="33"/>
    </row>
    <row r="32" spans="1:12" ht="36" customHeight="1" x14ac:dyDescent="0.25">
      <c r="A32" s="124" t="s">
        <v>77</v>
      </c>
      <c r="B32" s="86" t="s">
        <v>78</v>
      </c>
      <c r="C32" s="125">
        <v>1</v>
      </c>
      <c r="D32" s="126" t="s">
        <v>65</v>
      </c>
      <c r="E32" s="87">
        <v>30</v>
      </c>
      <c r="F32" s="87" t="str">
        <f>IF(Pontuação!G28="","",Pontuação!G28)</f>
        <v/>
      </c>
      <c r="G32" s="93">
        <f>Pontuação!H28</f>
        <v>0</v>
      </c>
      <c r="H32" s="87" t="str">
        <f>IF(Pontuação!I28="","",Pontuação!I28)</f>
        <v/>
      </c>
      <c r="I32" s="33"/>
      <c r="J32" s="33"/>
      <c r="K32" s="33"/>
      <c r="L32" s="33"/>
    </row>
    <row r="33" spans="1:10" ht="36" customHeight="1" x14ac:dyDescent="0.25">
      <c r="A33" s="124"/>
      <c r="B33" s="108" t="s">
        <v>95</v>
      </c>
      <c r="C33" s="125"/>
      <c r="D33" s="126"/>
      <c r="E33" s="102"/>
      <c r="F33" s="102"/>
      <c r="G33" s="103"/>
      <c r="H33" s="102"/>
      <c r="I33" s="33"/>
      <c r="J33" s="33"/>
    </row>
    <row r="34" spans="1:10" ht="36" customHeight="1" x14ac:dyDescent="0.25">
      <c r="A34" s="109" t="s">
        <v>80</v>
      </c>
      <c r="B34" s="104" t="s">
        <v>81</v>
      </c>
      <c r="C34" s="75">
        <v>1</v>
      </c>
      <c r="D34" s="76" t="s">
        <v>82</v>
      </c>
      <c r="E34" s="102">
        <v>30</v>
      </c>
      <c r="F34" s="87" t="str">
        <f>IF(Pontuação!G30="","",Pontuação!G30)</f>
        <v/>
      </c>
      <c r="G34" s="106">
        <f>Pontuação!H30</f>
        <v>0</v>
      </c>
      <c r="H34" s="102" t="str">
        <f>IF(Pontuação!I30="","",Pontuação!I30)</f>
        <v/>
      </c>
      <c r="I34" s="33"/>
      <c r="J34" s="33"/>
    </row>
    <row r="35" spans="1:10" ht="24" customHeight="1" x14ac:dyDescent="0.25">
      <c r="A35" s="72" t="s">
        <v>83</v>
      </c>
      <c r="B35" s="84" t="s">
        <v>84</v>
      </c>
      <c r="C35" s="75">
        <v>1</v>
      </c>
      <c r="D35" s="76" t="s">
        <v>65</v>
      </c>
      <c r="E35" s="75">
        <v>60</v>
      </c>
      <c r="F35" s="75" t="str">
        <f>IF(Pontuação!G31="","",Pontuação!G31)</f>
        <v/>
      </c>
      <c r="G35" s="77">
        <f>Pontuação!H31</f>
        <v>0</v>
      </c>
      <c r="H35" s="75" t="str">
        <f>IF(Pontuação!I31="","",Pontuação!I31)</f>
        <v/>
      </c>
      <c r="I35" s="33"/>
      <c r="J35" s="33"/>
    </row>
    <row r="36" spans="1:10" ht="7.5" customHeight="1" x14ac:dyDescent="0.25">
      <c r="A36" s="110"/>
      <c r="B36" s="110"/>
      <c r="C36" s="110"/>
      <c r="D36" s="110"/>
      <c r="E36" s="110"/>
      <c r="F36" s="110"/>
      <c r="G36" s="110"/>
      <c r="H36" s="110"/>
      <c r="J36" s="33"/>
    </row>
    <row r="37" spans="1:10" ht="15" hidden="1" customHeight="1" x14ac:dyDescent="0.25">
      <c r="A37" s="111"/>
      <c r="B37" s="111"/>
      <c r="C37" s="111"/>
      <c r="D37" s="111"/>
      <c r="E37" s="111"/>
      <c r="F37" s="111"/>
      <c r="G37" s="111"/>
      <c r="H37" s="111"/>
    </row>
    <row r="38" spans="1:10" ht="14.45" customHeight="1" x14ac:dyDescent="0.25">
      <c r="A38" s="111"/>
      <c r="B38" s="111"/>
      <c r="C38" s="111"/>
      <c r="D38" s="112"/>
      <c r="E38" s="112"/>
      <c r="F38" s="112"/>
      <c r="G38" s="111"/>
      <c r="H38" s="111"/>
    </row>
    <row r="39" spans="1:10" ht="14.45" customHeight="1" x14ac:dyDescent="0.25">
      <c r="A39" s="111"/>
      <c r="B39" s="111" t="s">
        <v>96</v>
      </c>
      <c r="D39" s="111" t="str">
        <f>IF(Pontuação!D3="","",Pontuação!D3)</f>
        <v/>
      </c>
      <c r="G39" s="111"/>
      <c r="H39" s="111"/>
    </row>
    <row r="40" spans="1:10" ht="14.45" customHeight="1" x14ac:dyDescent="0.25">
      <c r="A40" s="111"/>
      <c r="D40" s="113" t="s">
        <v>24</v>
      </c>
      <c r="E40">
        <f>Pontuação!F5</f>
        <v>0</v>
      </c>
      <c r="G40" s="111"/>
      <c r="H40" s="111"/>
    </row>
    <row r="41" spans="1:10" ht="14.45" customHeight="1" x14ac:dyDescent="0.25"/>
    <row r="42" spans="1:10" ht="14.45" customHeight="1" x14ac:dyDescent="0.25"/>
    <row r="43" spans="1:10" ht="14.45" customHeight="1" x14ac:dyDescent="0.25"/>
    <row r="44" spans="1:10" ht="14.45" customHeight="1" x14ac:dyDescent="0.25"/>
    <row r="45" spans="1:10" ht="14.45" customHeight="1" x14ac:dyDescent="0.25"/>
    <row r="46" spans="1:10" ht="14.45" customHeight="1" x14ac:dyDescent="0.25"/>
    <row r="47" spans="1:10" ht="14.45" customHeight="1" x14ac:dyDescent="0.25"/>
    <row r="48" spans="1:10" ht="14.45" customHeight="1" x14ac:dyDescent="0.25"/>
    <row r="49" ht="14.45" customHeight="1" x14ac:dyDescent="0.25"/>
  </sheetData>
  <sheetProtection password="CF59" sheet="1" objects="1" scenarios="1"/>
  <mergeCells count="17">
    <mergeCell ref="B1:G1"/>
    <mergeCell ref="A3:H3"/>
    <mergeCell ref="C4:G4"/>
    <mergeCell ref="C6:D6"/>
    <mergeCell ref="A8:A9"/>
    <mergeCell ref="B8:B9"/>
    <mergeCell ref="C8:D8"/>
    <mergeCell ref="E8:E9"/>
    <mergeCell ref="F8:F9"/>
    <mergeCell ref="G8:G9"/>
    <mergeCell ref="H8:H9"/>
    <mergeCell ref="A10:H10"/>
    <mergeCell ref="A23:H23"/>
    <mergeCell ref="A26:A28"/>
    <mergeCell ref="A32:A33"/>
    <mergeCell ref="C32:C33"/>
    <mergeCell ref="D32:D33"/>
  </mergeCells>
  <dataValidations count="1">
    <dataValidation type="whole" operator="greaterThanOrEqual" allowBlank="1" showErrorMessage="1" error="O valor tem de ser maior que zero." sqref="F26 F29:F32 F34:F35" xr:uid="{00000000-0002-0000-0200-000000000000}">
      <formula1>0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Norma</vt:lpstr>
      <vt:lpstr>Pontuação</vt:lpstr>
      <vt:lpstr>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 - xx</dc:creator>
  <cp:lastModifiedBy>Curso de Agronomia</cp:lastModifiedBy>
  <cp:revision>3</cp:revision>
  <cp:lastPrinted>2020-04-14T19:41:47Z</cp:lastPrinted>
  <dcterms:created xsi:type="dcterms:W3CDTF">2019-03-30T01:25:00Z</dcterms:created>
  <dcterms:modified xsi:type="dcterms:W3CDTF">2025-05-05T12:56:44Z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